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2" yWindow="1752" windowWidth="23256" windowHeight="10056" tabRatio="884" activeTab="0"/>
  </bookViews>
  <sheets>
    <sheet name="新北市鶯歌區公所性別統計指標項目表" sheetId="1" r:id="rId1"/>
    <sheet name="新北市鶯歌區各里人口數及性比例" sheetId="2" r:id="rId2"/>
    <sheet name="新北市鶯歌區現住人口年齡分布概況" sheetId="3" r:id="rId3"/>
    <sheet name="新北市鶯歌區15歲以上現住人口之教育程度概況" sheetId="4" r:id="rId4"/>
    <sheet name="新北市鶯歌區現住人口之婚姻狀況" sheetId="5" r:id="rId5"/>
    <sheet name="新北市鶯歌區公所現有職員概況-按教育程度別分" sheetId="6" r:id="rId6"/>
    <sheet name="新北市鶯歌區公所現有職員概況-按年齡別分" sheetId="7" r:id="rId7"/>
    <sheet name="新北市鶯歌區各里鄰長遴聘概況" sheetId="8" r:id="rId8"/>
    <sheet name="新北市鶯歌區社區發展協會會員概況" sheetId="9" r:id="rId9"/>
    <sheet name="低收入戶戶數(按戶長性別分)" sheetId="10" r:id="rId10"/>
  </sheets>
  <definedNames>
    <definedName name="_xlnm.Print_Area" localSheetId="9">'低收入戶戶數(按戶長性別分)'!$A$1:$F$11</definedName>
    <definedName name="_xlnm.Print_Area" localSheetId="3">'新北市鶯歌區15歲以上現住人口之教育程度概況'!$A$1:$R$27</definedName>
    <definedName name="_xlnm.Print_Area" localSheetId="0">'新北市鶯歌區公所性別統計指標項目表'!$A$1:$I$15</definedName>
    <definedName name="_xlnm.Print_Area" localSheetId="6">'新北市鶯歌區公所現有職員概況-按年齡別分'!$A$1:$M$39</definedName>
    <definedName name="_xlnm.Print_Area" localSheetId="5">'新北市鶯歌區公所現有職員概況-按教育程度別分'!$A$1:$H$39</definedName>
    <definedName name="_xlnm.Print_Area" localSheetId="1">'新北市鶯歌區各里人口數及性比例'!$A$1:$AC$25</definedName>
    <definedName name="_xlnm.Print_Area" localSheetId="7">'新北市鶯歌區各里鄰長遴聘概況'!$A$1:$F$11</definedName>
    <definedName name="_xlnm.Print_Area" localSheetId="8">'新北市鶯歌區社區發展協會會員概況'!$A$1:$F$11</definedName>
    <definedName name="_xlnm.Print_Area" localSheetId="4">'新北市鶯歌區現住人口之婚姻狀況'!$A$1:$K$25</definedName>
    <definedName name="_xlnm.Print_Area" localSheetId="2">'新北市鶯歌區現住人口年齡分布概況'!$A$1:$T$24</definedName>
    <definedName name="_xlnm.Print_Titles" localSheetId="9">'低收入戶戶數(按戶長性別分)'!$1:$4</definedName>
    <definedName name="_xlnm.Print_Titles" localSheetId="3">'新北市鶯歌區15歲以上現住人口之教育程度概況'!$1:$6</definedName>
    <definedName name="_xlnm.Print_Titles" localSheetId="0">'新北市鶯歌區公所性別統計指標項目表'!$1:$5</definedName>
    <definedName name="_xlnm.Print_Titles" localSheetId="6">'新北市鶯歌區公所現有職員概況-按年齡別分'!$1:$3</definedName>
    <definedName name="_xlnm.Print_Titles" localSheetId="5">'新北市鶯歌區公所現有職員概況-按教育程度別分'!$1:$3</definedName>
    <definedName name="_xlnm.Print_Titles" localSheetId="1">'新北市鶯歌區各里人口數及性比例'!$1:$4</definedName>
    <definedName name="_xlnm.Print_Titles" localSheetId="7">'新北市鶯歌區各里鄰長遴聘概況'!$1:$4</definedName>
    <definedName name="_xlnm.Print_Titles" localSheetId="8">'新北市鶯歌區社區發展協會會員概況'!$1:$4</definedName>
    <definedName name="_xlnm.Print_Titles" localSheetId="4">'新北市鶯歌區現住人口之婚姻狀況'!$1:$3</definedName>
    <definedName name="_xlnm.Print_Titles" localSheetId="2">'新北市鶯歌區現住人口年齡分布概況'!$1:$3</definedName>
  </definedNames>
  <calcPr fullCalcOnLoad="1"/>
</workbook>
</file>

<file path=xl/sharedStrings.xml><?xml version="1.0" encoding="utf-8"?>
<sst xmlns="http://schemas.openxmlformats.org/spreadsheetml/2006/main" count="452" uniqueCount="199">
  <si>
    <t>里　　別</t>
  </si>
  <si>
    <t>65歲以上</t>
  </si>
  <si>
    <t>未　婚</t>
  </si>
  <si>
    <t>離　婚</t>
  </si>
  <si>
    <t>男</t>
  </si>
  <si>
    <t>女</t>
  </si>
  <si>
    <t>0~4歲</t>
  </si>
  <si>
    <t>5~9歲</t>
  </si>
  <si>
    <t>10~14歲</t>
  </si>
  <si>
    <t>15~19歲</t>
  </si>
  <si>
    <t>20~24歲</t>
  </si>
  <si>
    <t>25~29歲</t>
  </si>
  <si>
    <t>30~34歲</t>
  </si>
  <si>
    <t>35~39歲</t>
  </si>
  <si>
    <t>40~44歲</t>
  </si>
  <si>
    <t>45~49歲</t>
  </si>
  <si>
    <t>50~54歲</t>
  </si>
  <si>
    <t>55~59歲</t>
  </si>
  <si>
    <t>60~64歲</t>
  </si>
  <si>
    <t>女</t>
  </si>
  <si>
    <t>總計</t>
  </si>
  <si>
    <t>項目名稱</t>
  </si>
  <si>
    <t>複分類</t>
  </si>
  <si>
    <t>定義</t>
  </si>
  <si>
    <t>單位</t>
  </si>
  <si>
    <t>年</t>
  </si>
  <si>
    <t>○○年</t>
  </si>
  <si>
    <t>區統計總報告1-5</t>
  </si>
  <si>
    <t>資料
週期</t>
  </si>
  <si>
    <t>年</t>
  </si>
  <si>
    <t>中華民國104年底</t>
  </si>
  <si>
    <t>104年底</t>
  </si>
  <si>
    <t>總計</t>
  </si>
  <si>
    <t>103年底</t>
  </si>
  <si>
    <t>102年底</t>
  </si>
  <si>
    <t>101年底</t>
  </si>
  <si>
    <t>總　計</t>
  </si>
  <si>
    <t xml:space="preserve">總計 </t>
  </si>
  <si>
    <t>24歲以下</t>
  </si>
  <si>
    <t>25-29歲</t>
  </si>
  <si>
    <t>30-34歲</t>
  </si>
  <si>
    <t>35-39歲</t>
  </si>
  <si>
    <t>40-44歲</t>
  </si>
  <si>
    <t>45-49歲</t>
  </si>
  <si>
    <t>50-54歲</t>
  </si>
  <si>
    <t>55-59歲</t>
  </si>
  <si>
    <t>60-64歲</t>
  </si>
  <si>
    <t>65歲以上</t>
  </si>
  <si>
    <t>項目別</t>
  </si>
  <si>
    <t>項    目    別</t>
  </si>
  <si>
    <t>單位：人；%</t>
  </si>
  <si>
    <t>項目別</t>
  </si>
  <si>
    <t>人數</t>
  </si>
  <si>
    <t>103年底</t>
  </si>
  <si>
    <t>102年底</t>
  </si>
  <si>
    <t>101年底</t>
  </si>
  <si>
    <t>104年底</t>
  </si>
  <si>
    <t>中華民國103年底</t>
  </si>
  <si>
    <t>中華民國102年底</t>
  </si>
  <si>
    <t>中華民國101年底</t>
  </si>
  <si>
    <t>中華民國100年底</t>
  </si>
  <si>
    <t>總　　計</t>
  </si>
  <si>
    <t>有　偶</t>
  </si>
  <si>
    <t>性比例</t>
  </si>
  <si>
    <t>不識字</t>
  </si>
  <si>
    <t>人；%</t>
  </si>
  <si>
    <t>喪　偶</t>
  </si>
  <si>
    <t>人；%</t>
  </si>
  <si>
    <t>人；%</t>
  </si>
  <si>
    <t>中華民國105年底</t>
  </si>
  <si>
    <t>105年底</t>
  </si>
  <si>
    <t>104年底</t>
  </si>
  <si>
    <t>103年底</t>
  </si>
  <si>
    <t>102年底</t>
  </si>
  <si>
    <t>101年底</t>
  </si>
  <si>
    <t>http://www.mohw.gov.tw/cht/DOS/DisplayStatisticFile.aspx?d=31916</t>
  </si>
  <si>
    <t>100年~105年</t>
  </si>
  <si>
    <t>人；%</t>
  </si>
  <si>
    <t>低收入戶需符合下列條件：
（1）家庭總收入平均分配全家人口，每人每月在當地區公告的
　　  最低生活費以下。 
（2）家庭財產未超過低收入戶適用的當地區公告金額。</t>
  </si>
  <si>
    <t>博士</t>
  </si>
  <si>
    <t>碩士</t>
  </si>
  <si>
    <t>比率</t>
  </si>
  <si>
    <t>比率</t>
  </si>
  <si>
    <t>年度</t>
  </si>
  <si>
    <t>105年底</t>
  </si>
  <si>
    <t>104年底</t>
  </si>
  <si>
    <t>103年底</t>
  </si>
  <si>
    <t>102年底</t>
  </si>
  <si>
    <t>101年底</t>
  </si>
  <si>
    <t>人數</t>
  </si>
  <si>
    <t>人數</t>
  </si>
  <si>
    <t>大學(含專科)</t>
  </si>
  <si>
    <t>http://www.dgbas.gov.tw/ct_view.asp?xItem=1066&amp;ctNode=1518</t>
  </si>
  <si>
    <t>105年底</t>
  </si>
  <si>
    <t>102年底</t>
  </si>
  <si>
    <t>101年底</t>
  </si>
  <si>
    <t>單位：人；%</t>
  </si>
  <si>
    <t>新北市○○區低收入戶人數</t>
  </si>
  <si>
    <t>性別、年度別</t>
  </si>
  <si>
    <t>單位：人；%</t>
  </si>
  <si>
    <t>比率</t>
  </si>
  <si>
    <t>比率</t>
  </si>
  <si>
    <t>識字者</t>
  </si>
  <si>
    <t>人數</t>
  </si>
  <si>
    <t>合計</t>
  </si>
  <si>
    <t>總計</t>
  </si>
  <si>
    <t>大專以上</t>
  </si>
  <si>
    <t>高中(職)</t>
  </si>
  <si>
    <t>小學(含自修)</t>
  </si>
  <si>
    <t>總計</t>
  </si>
  <si>
    <t>比率</t>
  </si>
  <si>
    <t>105年</t>
  </si>
  <si>
    <t>最新
資料
時間</t>
  </si>
  <si>
    <t>人；
男/百女</t>
  </si>
  <si>
    <t>性別、
里別、
年度別</t>
  </si>
  <si>
    <t>性別、
年齡別、
年度別</t>
  </si>
  <si>
    <t>性別、
教育程度別、
年度別</t>
  </si>
  <si>
    <t>性別、
婚姻狀況別、
年度別</t>
  </si>
  <si>
    <t>性別、
年度別</t>
  </si>
  <si>
    <t>序
號</t>
  </si>
  <si>
    <t>資料
期間</t>
  </si>
  <si>
    <t>國中(含初職)</t>
  </si>
  <si>
    <t>單位：人；%</t>
  </si>
  <si>
    <t>項    目    別</t>
  </si>
  <si>
    <t>總計</t>
  </si>
  <si>
    <t xml:space="preserve">研究所 </t>
  </si>
  <si>
    <t>大學(含專科)</t>
  </si>
  <si>
    <t>高中(職)以下</t>
  </si>
  <si>
    <t>合計</t>
  </si>
  <si>
    <t>博士</t>
  </si>
  <si>
    <t>碩士</t>
  </si>
  <si>
    <t>105年底</t>
  </si>
  <si>
    <t xml:space="preserve">總計 </t>
  </si>
  <si>
    <t>男</t>
  </si>
  <si>
    <t>比率</t>
  </si>
  <si>
    <t>女</t>
  </si>
  <si>
    <t>104年底</t>
  </si>
  <si>
    <t>103年底</t>
  </si>
  <si>
    <t>102年底</t>
  </si>
  <si>
    <t>101年底</t>
  </si>
  <si>
    <t>1. 社區發展協會：係指經主管機關劃定，依法成立之社區發展協會。
2. 社區發展協會會員：係指由社區居民自動申請加入社區發展協會為
                                        之會員人數。</t>
  </si>
  <si>
    <r>
      <t xml:space="preserve">1. 105年新北市低收入戶需符合下列條件：
（1）家庭總收入平均分配全家人口，每人每月在新北市公告之最低生
</t>
    </r>
    <r>
      <rPr>
        <sz val="12"/>
        <color indexed="9"/>
        <rFont val="微軟正黑體"/>
        <family val="2"/>
      </rPr>
      <t>（1）</t>
    </r>
    <r>
      <rPr>
        <sz val="12"/>
        <color indexed="8"/>
        <rFont val="微軟正黑體"/>
        <family val="2"/>
      </rPr>
      <t>活費1萬2,840元以下。 
（2）家庭財產未超過新北市低收入戶適用之公告金額。  
          ① 動產金額：每人每年新臺幣7萬5,000元整。
          ② 不動產金額：每戶新臺幣350萬元整。
2. 低收入戶數(按戶長性別分)：係依戶籍戶長性別區分。</t>
    </r>
  </si>
  <si>
    <t>新北市鶯歌區公所性別統計指標項目表</t>
  </si>
  <si>
    <t>新北市鶯歌區各里人口數及性比例</t>
  </si>
  <si>
    <t>新北市鶯歌區現住人口年齡分布概況</t>
  </si>
  <si>
    <t>新北市鶯歌區15歲以上現住人口之教育程度概況</t>
  </si>
  <si>
    <t>新北市鶯歌區現住人口之婚姻狀況</t>
  </si>
  <si>
    <t>新北市鶯歌區公所現有職員概況-按教育程度別分</t>
  </si>
  <si>
    <t>新北市鶯歌區公所現有職員概況-按年齡別分</t>
  </si>
  <si>
    <t>新北市鶯歌區各里鄰長遴聘概況</t>
  </si>
  <si>
    <t>新北市鶯歌區社區發展協會會員概況</t>
  </si>
  <si>
    <t>新北市鶯歌區低收入戶數(按戶長性別分)</t>
  </si>
  <si>
    <t>1. 人口數：係指鶯歌區所轄各里具有戶籍登記之現住人口總計。　
2. 性比例：每百位女子所當男子數。</t>
  </si>
  <si>
    <t>比率：係指新北市鶯歌區公所現有職員中，兩性之各教育程度別人數占該性別人數之比率。</t>
  </si>
  <si>
    <r>
      <t>婚姻狀況別分類如次：
1. 未婚：係指從未結婚者。
2. 有偶：係指正式結婚而配偶仍存活者，以及離婚或喪偶後再婚，而</t>
    </r>
    <r>
      <rPr>
        <sz val="12"/>
        <rFont val="微軟正黑體"/>
        <family val="2"/>
      </rPr>
      <t>配偶仍存活者。
3. 離婚：係指已經依法使婚姻關係消滅且未再婚者。
4. 喪偶：係指夫妻之一方亡故或宣告死亡而未再婚者。</t>
    </r>
  </si>
  <si>
    <t>1. 現住人口：係指依戶籍法第4條規定，鶯歌區受理戶籍登記之人口
                        數。
2. 大專以上人口占15歲以上現住人口比率：具專科、大學、碩士及博士教育程度(含肄業及畢業)之人數占15歲以上現住人口之比率。</t>
  </si>
  <si>
    <t>鄰長遴聘人數：係指新北市鶯歌區所轄各里里長依新北市各區公所辦理鄰長遴聘解聘實施要點第2條規定遴聘者。</t>
  </si>
  <si>
    <r>
      <rPr>
        <sz val="12"/>
        <color indexed="8"/>
        <rFont val="微軟正黑體"/>
        <family val="2"/>
      </rPr>
      <t>1. 年齡別：新北市</t>
    </r>
    <r>
      <rPr>
        <sz val="12"/>
        <color indexed="8"/>
        <rFont val="微軟正黑體"/>
        <family val="2"/>
      </rPr>
      <t>鶯歌區公所24歲以上現有職員人數，按五歲齡組區</t>
    </r>
    <r>
      <rPr>
        <sz val="12"/>
        <color indexed="8"/>
        <rFont val="微軟正黑體"/>
        <family val="2"/>
      </rPr>
      <t>分。</t>
    </r>
    <r>
      <rPr>
        <sz val="12"/>
        <rFont val="微軟正黑體"/>
        <family val="2"/>
      </rPr>
      <t xml:space="preserve">
</t>
    </r>
    <r>
      <rPr>
        <sz val="12"/>
        <color indexed="8"/>
        <rFont val="微軟正黑體"/>
        <family val="2"/>
      </rPr>
      <t>2. 比率：係指新北市鶯歌區公所現有職員中，兩性之各年齡別人數占該性別人數之比率。</t>
    </r>
  </si>
  <si>
    <t>100年底</t>
  </si>
  <si>
    <t>99年底</t>
  </si>
  <si>
    <t>新北市鶯歌區公所現有職員概況-按教育程度別分</t>
  </si>
  <si>
    <t>新北市鶯歌區公所現有職員概況-按年齡別分</t>
  </si>
  <si>
    <t>新北市鶯歌區各里鄰長遴聘概況</t>
  </si>
  <si>
    <t>新北市鶯歌區社區發展協會會員概況</t>
  </si>
  <si>
    <t>新北市鶯歌區低收入戶數(按戶長性別分)</t>
  </si>
  <si>
    <t>中華民國99年底</t>
  </si>
  <si>
    <t>新北市鶯歌區各里人口數及性比例</t>
  </si>
  <si>
    <t>新北市鶯歌區現住人口年齡分布概況</t>
  </si>
  <si>
    <t>幼年人口占
新北市鶯歌區
現住人口比率</t>
  </si>
  <si>
    <t>青壯年人口占
新北市鶯歌區
現住人口比率</t>
  </si>
  <si>
    <t>老年人口占
新北市鶯歌區
現住人口比率</t>
  </si>
  <si>
    <t>新北市鶯歌區15歲以上現住人口之教育程度概況</t>
  </si>
  <si>
    <t>新北市鶯歌區現住人口之婚姻狀況</t>
  </si>
  <si>
    <t xml:space="preserve">                                                                                                                                                                                                                                                                                                                                     單位:人,男.女                                                                                                                                                                                                                                                                                                                                                                                                                                      單位：人；男/百女</t>
  </si>
  <si>
    <t>　二橋里</t>
  </si>
  <si>
    <t xml:space="preserve">    二甲里</t>
  </si>
  <si>
    <t xml:space="preserve">    大湖里</t>
  </si>
  <si>
    <t>　中湖里</t>
  </si>
  <si>
    <t>　中鶯里</t>
  </si>
  <si>
    <t xml:space="preserve">    北鶯里</t>
  </si>
  <si>
    <t xml:space="preserve">    永吉里</t>
  </si>
  <si>
    <t>　永昌里</t>
  </si>
  <si>
    <t>　同慶里</t>
  </si>
  <si>
    <t>　尖山里</t>
  </si>
  <si>
    <t>　西鶯里</t>
  </si>
  <si>
    <t>　東湖里</t>
  </si>
  <si>
    <t>　東鶯里</t>
  </si>
  <si>
    <t>　南靖里</t>
  </si>
  <si>
    <t>　南鶯里</t>
  </si>
  <si>
    <t>　建國里</t>
  </si>
  <si>
    <t>　建德里</t>
  </si>
  <si>
    <t>　鳳祥里</t>
  </si>
  <si>
    <t>　鳳福里</t>
  </si>
  <si>
    <t>　鳳鳴里</t>
  </si>
  <si>
    <t>單位:人;男/百女</t>
  </si>
  <si>
    <t>99年~105年</t>
  </si>
  <si>
    <r>
      <t xml:space="preserve">1. 現住人口：係指依戶籍法第4條規定，鶯歌區受理戶籍登記之人口                                                                                                                                                                                                                         
                        數。
2. 幼年人口占新北市鶯歌區現住人口比率：0～14歲人口占鶯歌區現 
    住人口之比率。
3. 青壯年人口占新北市鶯歌區現住人口比率：15～64歲人口占鶯歌
</t>
    </r>
    <r>
      <rPr>
        <sz val="12"/>
        <color indexed="9"/>
        <rFont val="微軟正黑體"/>
        <family val="2"/>
      </rPr>
      <t xml:space="preserve">2. </t>
    </r>
    <r>
      <rPr>
        <sz val="12"/>
        <rFont val="微軟正黑體"/>
        <family val="2"/>
      </rPr>
      <t xml:space="preserve">人口之比率。
4. 老年人口占新北市鶯歌區現住人口比率：65歲以上人口占鶯歌區
</t>
    </r>
    <r>
      <rPr>
        <sz val="12"/>
        <color indexed="9"/>
        <rFont val="微軟正黑體"/>
        <family val="2"/>
      </rPr>
      <t>2.</t>
    </r>
    <r>
      <rPr>
        <sz val="12"/>
        <rFont val="微軟正黑體"/>
        <family val="2"/>
      </rPr>
      <t xml:space="preserve"> 現住人口比率。</t>
    </r>
  </si>
  <si>
    <t>性別統計專區網址：http://www.yingge.ntpc.gov.tw/content/?parent_id=10136&amp;type_id=10135</t>
  </si>
  <si>
    <t>備註</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</si>
</sst>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0_ "/>
    <numFmt numFmtId="181" formatCode="_-* #,##0.0000_-;\-* #,##0.0000_-;_-* &quot;-&quot;????_-;_-@_-"/>
    <numFmt numFmtId="182" formatCode="#,###"/>
    <numFmt numFmtId="183" formatCode="\ ####\-\ ####"/>
    <numFmt numFmtId="184" formatCode="\ ####\ \-\ ####"/>
    <numFmt numFmtId="185" formatCode="0.00_);[Red]\(0.00\)"/>
    <numFmt numFmtId="186" formatCode="#,##0.00_ ;[Red]\-#,##0.00\ "/>
    <numFmt numFmtId="187" formatCode="0.00_ ;[Red]\-0.00\ "/>
    <numFmt numFmtId="188" formatCode="#,##0;;&quot;-&quot;"/>
    <numFmt numFmtId="189" formatCode="0.00_ "/>
    <numFmt numFmtId="190" formatCode="_-* #,##0_-;\-* #,##0_-;_-* &quot;-&quot;??_-;_-@_-"/>
    <numFmt numFmtId="191" formatCode="d\-mmm\-yyyy"/>
    <numFmt numFmtId="192" formatCode="[$-404]AM/PM\ hh:mm:ss"/>
    <numFmt numFmtId="193" formatCode="[$€-2]\ #,##0.00_);[Red]\([$€-2]\ #,##0.00\)"/>
    <numFmt numFmtId="194" formatCode="_-* #,##0.0_-;\-* #,##0.0_-;_-* &quot;-&quot;??_-;_-@_-"/>
    <numFmt numFmtId="195" formatCode="#,##0_ "/>
    <numFmt numFmtId="196" formatCode="#,##0.00_);[Red]\(#,##0.00\)"/>
    <numFmt numFmtId="197" formatCode="#,##0_);[Red]\(#,##0\)"/>
    <numFmt numFmtId="198" formatCode="&quot;$&quot;#,##0"/>
    <numFmt numFmtId="199" formatCode="#,##0.00_ "/>
    <numFmt numFmtId="200" formatCode="0_);[Red]\(0\)"/>
  </numFmts>
  <fonts count="45">
    <font>
      <sz val="12"/>
      <name val="新細明體"/>
      <family val="1"/>
    </font>
    <font>
      <sz val="9"/>
      <name val="新細明體"/>
      <family val="1"/>
    </font>
    <font>
      <u val="single"/>
      <sz val="6"/>
      <color indexed="12"/>
      <name val="新細明體"/>
      <family val="1"/>
    </font>
    <font>
      <u val="single"/>
      <sz val="6"/>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微軟正黑體"/>
      <family val="2"/>
    </font>
    <font>
      <b/>
      <sz val="20"/>
      <name val="微軟正黑體"/>
      <family val="2"/>
    </font>
    <font>
      <sz val="14"/>
      <name val="微軟正黑體"/>
      <family val="2"/>
    </font>
    <font>
      <b/>
      <sz val="24"/>
      <name val="微軟正黑體"/>
      <family val="2"/>
    </font>
    <font>
      <b/>
      <sz val="12"/>
      <name val="新細明體"/>
      <family val="1"/>
    </font>
    <font>
      <u val="single"/>
      <sz val="12"/>
      <color indexed="12"/>
      <name val="微軟正黑體"/>
      <family val="2"/>
    </font>
    <font>
      <sz val="12"/>
      <color indexed="8"/>
      <name val="微軟正黑體"/>
      <family val="2"/>
    </font>
    <font>
      <sz val="12"/>
      <color indexed="9"/>
      <name val="微軟正黑體"/>
      <family val="2"/>
    </font>
    <font>
      <u val="single"/>
      <sz val="12"/>
      <color indexed="12"/>
      <name val="新細明體"/>
      <family val="1"/>
    </font>
    <font>
      <sz val="14"/>
      <color indexed="10"/>
      <name val="微軟正黑體"/>
      <family val="2"/>
    </font>
    <font>
      <sz val="14"/>
      <color indexed="8"/>
      <name val="微軟正黑體"/>
      <family val="2"/>
    </font>
    <font>
      <sz val="12"/>
      <color indexed="10"/>
      <name val="微軟正黑體"/>
      <family val="2"/>
    </font>
    <font>
      <sz val="10"/>
      <color indexed="53"/>
      <name val="Arial"/>
      <family val="2"/>
    </font>
    <font>
      <sz val="9"/>
      <color indexed="8"/>
      <name val="微軟正黑體"/>
      <family val="2"/>
    </font>
    <font>
      <sz val="14"/>
      <color indexed="63"/>
      <name val="微軟正黑體"/>
      <family val="2"/>
    </font>
    <font>
      <sz val="10"/>
      <color indexed="8"/>
      <name val="標楷體"/>
      <family val="4"/>
    </font>
    <font>
      <sz val="14"/>
      <color rgb="FFFF0000"/>
      <name val="微軟正黑體"/>
      <family val="2"/>
    </font>
    <font>
      <sz val="12"/>
      <color rgb="FF000000"/>
      <name val="微軟正黑體"/>
      <family val="2"/>
    </font>
    <font>
      <sz val="12"/>
      <color theme="1"/>
      <name val="微軟正黑體"/>
      <family val="2"/>
    </font>
    <font>
      <sz val="14"/>
      <color theme="1"/>
      <name val="微軟正黑體"/>
      <family val="2"/>
    </font>
    <font>
      <sz val="12"/>
      <color rgb="FFFF0000"/>
      <name val="微軟正黑體"/>
      <family val="2"/>
    </font>
    <font>
      <sz val="10"/>
      <color rgb="FFFF6600"/>
      <name val="Arial"/>
      <family val="2"/>
    </font>
    <font>
      <sz val="9"/>
      <color theme="1"/>
      <name val="微軟正黑體"/>
      <family val="2"/>
    </font>
    <font>
      <sz val="14"/>
      <color rgb="FF545454"/>
      <name val="微軟正黑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s>
  <borders count="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color indexed="63"/>
      </bottom>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color indexed="63"/>
      </top>
      <bottom style="medium"/>
    </border>
    <border>
      <left style="medium"/>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color indexed="63"/>
      </botto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6" fillId="16" borderId="0" applyNumberFormat="0" applyBorder="0" applyAlignment="0" applyProtection="0"/>
    <xf numFmtId="0" fontId="7" fillId="0" borderId="1" applyNumberFormat="0" applyFill="0" applyAlignment="0" applyProtection="0"/>
    <xf numFmtId="0" fontId="8" fillId="4" borderId="0" applyNumberFormat="0" applyBorder="0" applyAlignment="0" applyProtection="0"/>
    <xf numFmtId="9" fontId="0" fillId="0" borderId="0" applyFont="0" applyFill="0" applyBorder="0" applyAlignment="0" applyProtection="0"/>
    <xf numFmtId="0" fontId="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273">
    <xf numFmtId="0" fontId="0" fillId="0" borderId="0" xfId="0" applyAlignment="1">
      <alignment/>
    </xf>
    <xf numFmtId="0" fontId="21" fillId="0" borderId="0" xfId="0" applyFont="1" applyAlignment="1">
      <alignment horizontal="center" vertical="center"/>
    </xf>
    <xf numFmtId="0" fontId="23" fillId="0" borderId="10" xfId="0" applyFont="1" applyBorder="1" applyAlignment="1">
      <alignment horizontal="center" vertical="center"/>
    </xf>
    <xf numFmtId="41" fontId="21" fillId="0" borderId="11" xfId="0" applyNumberFormat="1" applyFont="1" applyBorder="1" applyAlignment="1">
      <alignment horizontal="right" vertical="center"/>
    </xf>
    <xf numFmtId="0" fontId="21" fillId="0" borderId="0" xfId="0" applyFont="1" applyBorder="1" applyAlignment="1">
      <alignment horizontal="center" vertical="center"/>
    </xf>
    <xf numFmtId="0" fontId="23" fillId="0" borderId="12" xfId="0" applyFont="1" applyBorder="1" applyAlignment="1">
      <alignment horizontal="center" vertical="center"/>
    </xf>
    <xf numFmtId="41" fontId="21" fillId="0" borderId="13" xfId="0" applyNumberFormat="1" applyFont="1" applyBorder="1" applyAlignment="1">
      <alignment horizontal="right" vertical="center"/>
    </xf>
    <xf numFmtId="41" fontId="21" fillId="0" borderId="14" xfId="0" applyNumberFormat="1" applyFont="1" applyBorder="1" applyAlignment="1">
      <alignment horizontal="right" vertical="center"/>
    </xf>
    <xf numFmtId="0" fontId="23" fillId="0" borderId="15" xfId="0" applyFont="1" applyBorder="1" applyAlignment="1">
      <alignment horizontal="center" vertical="center"/>
    </xf>
    <xf numFmtId="41" fontId="21" fillId="0" borderId="16" xfId="0" applyNumberFormat="1" applyFont="1" applyBorder="1" applyAlignment="1">
      <alignment horizontal="right" vertical="center"/>
    </xf>
    <xf numFmtId="41" fontId="21" fillId="0" borderId="17" xfId="0" applyNumberFormat="1" applyFont="1" applyBorder="1" applyAlignment="1">
      <alignment horizontal="right" vertical="center"/>
    </xf>
    <xf numFmtId="0" fontId="21" fillId="0" borderId="0" xfId="0" applyFont="1" applyAlignment="1">
      <alignment horizontal="right" vertical="center"/>
    </xf>
    <xf numFmtId="0" fontId="21" fillId="0" borderId="0" xfId="0" applyFont="1" applyAlignment="1">
      <alignment/>
    </xf>
    <xf numFmtId="0" fontId="22" fillId="0" borderId="0" xfId="0" applyFont="1" applyAlignment="1">
      <alignment vertical="center"/>
    </xf>
    <xf numFmtId="0" fontId="21" fillId="0" borderId="0" xfId="0" applyFont="1" applyAlignment="1">
      <alignment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Border="1" applyAlignment="1">
      <alignment/>
    </xf>
    <xf numFmtId="0" fontId="21" fillId="0" borderId="0" xfId="0" applyFont="1" applyBorder="1" applyAlignment="1">
      <alignment horizontal="right"/>
    </xf>
    <xf numFmtId="0" fontId="21" fillId="0" borderId="0" xfId="0" applyFont="1" applyBorder="1" applyAlignment="1">
      <alignment horizontal="right" vertical="center"/>
    </xf>
    <xf numFmtId="0" fontId="21" fillId="0" borderId="0" xfId="0" applyFont="1" applyBorder="1" applyAlignment="1">
      <alignmen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1" fillId="0" borderId="0" xfId="0" applyFont="1" applyAlignment="1">
      <alignment horizontal="center" vertical="center" wrapText="1"/>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1" fillId="0" borderId="17" xfId="0" applyFont="1" applyBorder="1" applyAlignment="1">
      <alignment horizontal="center" vertical="center" wrapText="1"/>
    </xf>
    <xf numFmtId="41" fontId="21" fillId="0" borderId="22" xfId="0" applyNumberFormat="1" applyFont="1" applyBorder="1" applyAlignment="1">
      <alignment horizontal="right" vertical="center"/>
    </xf>
    <xf numFmtId="41" fontId="21" fillId="0" borderId="23" xfId="0" applyNumberFormat="1" applyFont="1" applyBorder="1" applyAlignment="1">
      <alignment horizontal="right" vertical="center"/>
    </xf>
    <xf numFmtId="41" fontId="21" fillId="0" borderId="24" xfId="0" applyNumberFormat="1" applyFont="1" applyBorder="1" applyAlignment="1">
      <alignment horizontal="right" vertical="center"/>
    </xf>
    <xf numFmtId="41" fontId="21" fillId="0" borderId="25" xfId="0" applyNumberFormat="1" applyFont="1" applyBorder="1" applyAlignment="1">
      <alignment horizontal="right" vertical="center"/>
    </xf>
    <xf numFmtId="41" fontId="23" fillId="0" borderId="26" xfId="0" applyNumberFormat="1" applyFont="1" applyBorder="1" applyAlignment="1">
      <alignment vertical="center"/>
    </xf>
    <xf numFmtId="41" fontId="23" fillId="0" borderId="11" xfId="0" applyNumberFormat="1" applyFont="1" applyBorder="1" applyAlignment="1">
      <alignment vertical="center"/>
    </xf>
    <xf numFmtId="41" fontId="23" fillId="0" borderId="13" xfId="0" applyNumberFormat="1" applyFont="1" applyBorder="1" applyAlignment="1">
      <alignment vertical="center"/>
    </xf>
    <xf numFmtId="41" fontId="23" fillId="0" borderId="14" xfId="0" applyNumberFormat="1" applyFont="1" applyBorder="1" applyAlignment="1">
      <alignment vertical="center"/>
    </xf>
    <xf numFmtId="41" fontId="23" fillId="0" borderId="16" xfId="0" applyNumberFormat="1" applyFont="1" applyBorder="1" applyAlignment="1">
      <alignment vertical="center"/>
    </xf>
    <xf numFmtId="41" fontId="23" fillId="0" borderId="17" xfId="0" applyNumberFormat="1" applyFont="1" applyBorder="1" applyAlignment="1">
      <alignment vertical="center"/>
    </xf>
    <xf numFmtId="0" fontId="21" fillId="0" borderId="0" xfId="0" applyFont="1" applyFill="1" applyBorder="1" applyAlignment="1">
      <alignment/>
    </xf>
    <xf numFmtId="0" fontId="21" fillId="0" borderId="14" xfId="0" applyFont="1" applyBorder="1" applyAlignment="1">
      <alignment/>
    </xf>
    <xf numFmtId="0" fontId="21" fillId="0" borderId="17" xfId="0" applyFont="1" applyBorder="1" applyAlignment="1">
      <alignment/>
    </xf>
    <xf numFmtId="41" fontId="21" fillId="0" borderId="26" xfId="0" applyNumberFormat="1" applyFont="1" applyBorder="1" applyAlignment="1">
      <alignment horizontal="right" vertical="center"/>
    </xf>
    <xf numFmtId="0" fontId="22" fillId="0" borderId="0" xfId="0" applyFont="1" applyBorder="1" applyAlignment="1">
      <alignment vertical="center"/>
    </xf>
    <xf numFmtId="0" fontId="21" fillId="0" borderId="27" xfId="0" applyFont="1" applyBorder="1" applyAlignment="1">
      <alignment horizontal="center" vertical="center"/>
    </xf>
    <xf numFmtId="0" fontId="21" fillId="0" borderId="0" xfId="0" applyFont="1" applyAlignment="1">
      <alignment vertical="center" wrapText="1"/>
    </xf>
    <xf numFmtId="0" fontId="37" fillId="24" borderId="17" xfId="0" applyFont="1" applyFill="1" applyBorder="1" applyAlignment="1">
      <alignment horizontal="center" vertical="center"/>
    </xf>
    <xf numFmtId="0" fontId="0" fillId="0" borderId="0" xfId="0" applyBorder="1" applyAlignment="1">
      <alignment/>
    </xf>
    <xf numFmtId="0" fontId="26" fillId="0" borderId="28" xfId="45" applyFont="1" applyBorder="1" applyAlignment="1" applyProtection="1">
      <alignment vertical="center" wrapText="1"/>
      <protection/>
    </xf>
    <xf numFmtId="0" fontId="38" fillId="0" borderId="28" xfId="0" applyFont="1" applyBorder="1" applyAlignment="1">
      <alignment vertical="center" wrapText="1"/>
    </xf>
    <xf numFmtId="0" fontId="21" fillId="0" borderId="28" xfId="0" applyFont="1" applyBorder="1" applyAlignment="1">
      <alignment vertical="center" wrapText="1"/>
    </xf>
    <xf numFmtId="0" fontId="38" fillId="0" borderId="28" xfId="0" applyFont="1" applyBorder="1" applyAlignment="1">
      <alignment horizontal="center" vertical="center" wrapText="1"/>
    </xf>
    <xf numFmtId="0" fontId="21" fillId="0" borderId="28" xfId="0" applyFont="1" applyBorder="1" applyAlignment="1">
      <alignment horizontal="center" vertical="center" wrapText="1"/>
    </xf>
    <xf numFmtId="0" fontId="38" fillId="0" borderId="29" xfId="0" applyFont="1" applyBorder="1" applyAlignment="1">
      <alignment vertical="center" wrapText="1"/>
    </xf>
    <xf numFmtId="49" fontId="22" fillId="0" borderId="30" xfId="0" applyNumberFormat="1" applyFont="1" applyBorder="1" applyAlignment="1">
      <alignment horizontal="center" vertical="center"/>
    </xf>
    <xf numFmtId="0" fontId="39" fillId="0" borderId="17" xfId="0" applyFont="1" applyFill="1" applyBorder="1" applyAlignment="1">
      <alignment horizontal="center" vertical="center"/>
    </xf>
    <xf numFmtId="0" fontId="39" fillId="0" borderId="0" xfId="0" applyFont="1" applyFill="1" applyBorder="1" applyAlignment="1">
      <alignment horizontal="right"/>
    </xf>
    <xf numFmtId="0" fontId="39" fillId="0" borderId="0" xfId="0" applyFont="1" applyFill="1" applyAlignment="1">
      <alignment/>
    </xf>
    <xf numFmtId="41" fontId="21" fillId="0" borderId="31" xfId="0" applyNumberFormat="1" applyFont="1" applyBorder="1" applyAlignment="1">
      <alignment horizontal="right" vertical="center"/>
    </xf>
    <xf numFmtId="41" fontId="21" fillId="0" borderId="21" xfId="0" applyNumberFormat="1" applyFont="1" applyBorder="1" applyAlignment="1">
      <alignment horizontal="right" vertical="center"/>
    </xf>
    <xf numFmtId="41" fontId="21" fillId="0" borderId="32" xfId="0" applyNumberFormat="1" applyFont="1" applyBorder="1" applyAlignment="1">
      <alignment horizontal="right" vertical="center"/>
    </xf>
    <xf numFmtId="41" fontId="23" fillId="0" borderId="31" xfId="0" applyNumberFormat="1" applyFont="1" applyBorder="1" applyAlignment="1">
      <alignment vertical="center"/>
    </xf>
    <xf numFmtId="41" fontId="23" fillId="0" borderId="21" xfId="0" applyNumberFormat="1" applyFont="1" applyBorder="1" applyAlignment="1">
      <alignment vertical="center"/>
    </xf>
    <xf numFmtId="0" fontId="40" fillId="0" borderId="12"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34" xfId="0" applyFont="1" applyFill="1" applyBorder="1" applyAlignment="1">
      <alignment horizontal="center" vertical="center"/>
    </xf>
    <xf numFmtId="0" fontId="40" fillId="0" borderId="10" xfId="0" applyFont="1" applyFill="1" applyBorder="1" applyAlignment="1">
      <alignment horizontal="center" vertical="center"/>
    </xf>
    <xf numFmtId="0" fontId="38" fillId="0" borderId="28" xfId="0" applyFont="1" applyBorder="1" applyAlignment="1">
      <alignment horizontal="left" vertical="center" wrapText="1"/>
    </xf>
    <xf numFmtId="0" fontId="21" fillId="0" borderId="28" xfId="0" applyFont="1" applyBorder="1" applyAlignment="1">
      <alignment horizontal="justify" vertical="center" wrapText="1"/>
    </xf>
    <xf numFmtId="41" fontId="21" fillId="0" borderId="35" xfId="0" applyNumberFormat="1" applyFont="1" applyBorder="1" applyAlignment="1">
      <alignment horizontal="right" vertical="center"/>
    </xf>
    <xf numFmtId="0" fontId="21" fillId="0" borderId="0" xfId="0" applyFont="1" applyBorder="1" applyAlignment="1">
      <alignment horizontal="center" vertical="center" wrapText="1"/>
    </xf>
    <xf numFmtId="41" fontId="23" fillId="0" borderId="36" xfId="0" applyNumberFormat="1" applyFont="1" applyBorder="1" applyAlignment="1">
      <alignment vertical="center"/>
    </xf>
    <xf numFmtId="41" fontId="23" fillId="0" borderId="24" xfId="0" applyNumberFormat="1" applyFont="1" applyBorder="1" applyAlignment="1">
      <alignment vertical="center"/>
    </xf>
    <xf numFmtId="41" fontId="23" fillId="0" borderId="25" xfId="0" applyNumberFormat="1" applyFont="1" applyBorder="1" applyAlignment="1">
      <alignment vertical="center"/>
    </xf>
    <xf numFmtId="41" fontId="23" fillId="0" borderId="32" xfId="0" applyNumberFormat="1" applyFont="1" applyBorder="1" applyAlignment="1">
      <alignment vertical="center"/>
    </xf>
    <xf numFmtId="41" fontId="23" fillId="0" borderId="23" xfId="0" applyNumberFormat="1" applyFont="1" applyBorder="1" applyAlignment="1">
      <alignment vertical="center"/>
    </xf>
    <xf numFmtId="0" fontId="21" fillId="0" borderId="0" xfId="0" applyFont="1" applyBorder="1" applyAlignment="1">
      <alignment vertical="center" wrapText="1"/>
    </xf>
    <xf numFmtId="0" fontId="37" fillId="24" borderId="33" xfId="0" applyFont="1" applyFill="1" applyBorder="1" applyAlignment="1">
      <alignment horizontal="center" vertical="center"/>
    </xf>
    <xf numFmtId="0" fontId="37" fillId="24" borderId="37" xfId="0" applyFont="1" applyFill="1" applyBorder="1" applyAlignment="1">
      <alignment horizontal="center" vertical="center"/>
    </xf>
    <xf numFmtId="41" fontId="21" fillId="0" borderId="38" xfId="0" applyNumberFormat="1" applyFont="1" applyBorder="1" applyAlignment="1">
      <alignment horizontal="right" vertical="center"/>
    </xf>
    <xf numFmtId="41" fontId="21" fillId="0" borderId="39" xfId="0" applyNumberFormat="1" applyFont="1" applyBorder="1" applyAlignment="1">
      <alignment horizontal="right" vertical="center"/>
    </xf>
    <xf numFmtId="41" fontId="41" fillId="24" borderId="14" xfId="0" applyNumberFormat="1" applyFont="1" applyFill="1" applyBorder="1" applyAlignment="1">
      <alignment horizontal="right" vertical="center"/>
    </xf>
    <xf numFmtId="0" fontId="23" fillId="0" borderId="40" xfId="0" applyFont="1" applyBorder="1" applyAlignment="1">
      <alignment horizontal="center" vertical="center"/>
    </xf>
    <xf numFmtId="0" fontId="40" fillId="0" borderId="41"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1"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19" xfId="0" applyFont="1" applyFill="1" applyBorder="1" applyAlignment="1">
      <alignment horizontal="center" vertical="center" wrapText="1"/>
    </xf>
    <xf numFmtId="0" fontId="37" fillId="24" borderId="20"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42" xfId="0" applyFont="1" applyFill="1" applyBorder="1" applyAlignment="1">
      <alignment horizontal="center" vertical="center"/>
    </xf>
    <xf numFmtId="0" fontId="40" fillId="0" borderId="37" xfId="0" applyFont="1" applyFill="1" applyBorder="1" applyAlignment="1">
      <alignment horizontal="center" vertical="center"/>
    </xf>
    <xf numFmtId="41" fontId="21" fillId="0" borderId="43" xfId="0" applyNumberFormat="1" applyFont="1" applyBorder="1" applyAlignment="1">
      <alignment horizontal="right" vertical="center"/>
    </xf>
    <xf numFmtId="0" fontId="40" fillId="0" borderId="44" xfId="0" applyFont="1" applyFill="1" applyBorder="1" applyAlignment="1">
      <alignment horizontal="center" vertical="center"/>
    </xf>
    <xf numFmtId="0" fontId="37" fillId="24" borderId="21" xfId="0" applyFont="1" applyFill="1" applyBorder="1" applyAlignment="1">
      <alignment horizontal="center" vertical="center" wrapText="1"/>
    </xf>
    <xf numFmtId="0" fontId="37" fillId="24" borderId="32" xfId="0" applyFont="1" applyFill="1" applyBorder="1" applyAlignment="1">
      <alignment horizontal="center" vertical="center" wrapText="1"/>
    </xf>
    <xf numFmtId="0" fontId="21" fillId="0" borderId="28" xfId="0" applyFont="1" applyFill="1" applyBorder="1" applyAlignment="1">
      <alignment vertical="center" wrapText="1"/>
    </xf>
    <xf numFmtId="0" fontId="21" fillId="0" borderId="17" xfId="0" applyFont="1" applyBorder="1" applyAlignment="1">
      <alignment horizontal="center" vertical="center"/>
    </xf>
    <xf numFmtId="0" fontId="21" fillId="0" borderId="45" xfId="0" applyFont="1" applyBorder="1" applyAlignment="1">
      <alignment/>
    </xf>
    <xf numFmtId="0" fontId="37" fillId="24" borderId="34" xfId="0" applyFont="1" applyFill="1" applyBorder="1" applyAlignment="1">
      <alignment horizontal="center" vertical="center"/>
    </xf>
    <xf numFmtId="0" fontId="40" fillId="0" borderId="17" xfId="0" applyFont="1" applyFill="1" applyBorder="1" applyAlignment="1">
      <alignment horizontal="center" vertical="center"/>
    </xf>
    <xf numFmtId="41" fontId="23" fillId="0" borderId="35" xfId="0" applyNumberFormat="1" applyFont="1" applyBorder="1" applyAlignment="1">
      <alignment vertical="center"/>
    </xf>
    <xf numFmtId="0" fontId="26" fillId="0" borderId="29" xfId="45" applyFont="1" applyFill="1" applyBorder="1" applyAlignment="1" applyProtection="1">
      <alignment vertical="center" wrapText="1"/>
      <protection/>
    </xf>
    <xf numFmtId="0" fontId="41" fillId="0" borderId="27" xfId="0" applyFont="1" applyFill="1" applyBorder="1" applyAlignment="1">
      <alignment horizontal="center" vertical="center"/>
    </xf>
    <xf numFmtId="0" fontId="41" fillId="0" borderId="28" xfId="0" applyFont="1" applyFill="1" applyBorder="1" applyAlignment="1">
      <alignment vertical="center" wrapText="1"/>
    </xf>
    <xf numFmtId="0" fontId="41" fillId="0" borderId="28" xfId="0" applyFont="1" applyFill="1" applyBorder="1" applyAlignment="1">
      <alignment horizontal="center" vertical="center" wrapText="1"/>
    </xf>
    <xf numFmtId="0" fontId="21" fillId="0" borderId="46" xfId="0" applyFont="1" applyBorder="1" applyAlignment="1">
      <alignment horizontal="center" vertical="center"/>
    </xf>
    <xf numFmtId="0" fontId="21" fillId="0" borderId="35" xfId="0" applyFont="1" applyBorder="1" applyAlignment="1">
      <alignment/>
    </xf>
    <xf numFmtId="0" fontId="21" fillId="0" borderId="47" xfId="0" applyFont="1" applyBorder="1" applyAlignment="1">
      <alignment/>
    </xf>
    <xf numFmtId="0" fontId="26" fillId="0" borderId="0" xfId="45" applyFont="1" applyAlignment="1" applyProtection="1">
      <alignment/>
      <protection/>
    </xf>
    <xf numFmtId="0" fontId="39" fillId="0" borderId="16" xfId="0" applyFont="1" applyFill="1" applyBorder="1" applyAlignment="1">
      <alignment horizontal="center" vertical="center"/>
    </xf>
    <xf numFmtId="0" fontId="41" fillId="24" borderId="17" xfId="0" applyFont="1" applyFill="1" applyBorder="1" applyAlignment="1">
      <alignment horizontal="center" vertical="center"/>
    </xf>
    <xf numFmtId="0" fontId="41" fillId="24" borderId="25" xfId="0" applyFont="1" applyFill="1" applyBorder="1" applyAlignment="1">
      <alignment horizontal="center" vertical="center"/>
    </xf>
    <xf numFmtId="41" fontId="41" fillId="24" borderId="31" xfId="0" applyNumberFormat="1" applyFont="1" applyFill="1" applyBorder="1" applyAlignment="1">
      <alignment horizontal="right" vertical="center"/>
    </xf>
    <xf numFmtId="41" fontId="41" fillId="24" borderId="38" xfId="0" applyNumberFormat="1" applyFont="1" applyFill="1" applyBorder="1" applyAlignment="1">
      <alignment horizontal="right" vertical="center"/>
    </xf>
    <xf numFmtId="41" fontId="41" fillId="24" borderId="16" xfId="0" applyNumberFormat="1" applyFont="1" applyFill="1" applyBorder="1" applyAlignment="1">
      <alignment horizontal="right" vertical="center"/>
    </xf>
    <xf numFmtId="41" fontId="41" fillId="24" borderId="48" xfId="0" applyNumberFormat="1" applyFont="1" applyFill="1" applyBorder="1" applyAlignment="1">
      <alignment horizontal="right" vertical="center"/>
    </xf>
    <xf numFmtId="0" fontId="42" fillId="0" borderId="0" xfId="0" applyFont="1" applyAlignment="1">
      <alignment horizontal="left" vertical="center"/>
    </xf>
    <xf numFmtId="0" fontId="39" fillId="0" borderId="28" xfId="0" applyFont="1" applyFill="1" applyBorder="1" applyAlignment="1">
      <alignment vertical="center" wrapText="1"/>
    </xf>
    <xf numFmtId="0" fontId="39" fillId="0" borderId="28" xfId="0" applyFont="1" applyBorder="1" applyAlignment="1">
      <alignment horizontal="justify" vertical="center" wrapText="1"/>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wrapText="1"/>
    </xf>
    <xf numFmtId="49" fontId="21" fillId="0" borderId="30" xfId="0" applyNumberFormat="1" applyFont="1" applyBorder="1" applyAlignment="1">
      <alignment vertical="center"/>
    </xf>
    <xf numFmtId="49" fontId="21" fillId="0" borderId="0" xfId="0" applyNumberFormat="1" applyFont="1" applyBorder="1" applyAlignment="1">
      <alignment vertical="center"/>
    </xf>
    <xf numFmtId="195" fontId="43" fillId="0" borderId="22" xfId="0" applyNumberFormat="1" applyFont="1" applyBorder="1" applyAlignment="1">
      <alignment horizontal="right" vertical="center"/>
    </xf>
    <xf numFmtId="195" fontId="43" fillId="0" borderId="14" xfId="0" applyNumberFormat="1" applyFont="1" applyBorder="1" applyAlignment="1">
      <alignment horizontal="right" vertical="center"/>
    </xf>
    <xf numFmtId="197" fontId="43" fillId="0" borderId="22" xfId="33" applyNumberFormat="1" applyFont="1" applyBorder="1" applyAlignment="1">
      <alignment horizontal="right" vertical="center"/>
    </xf>
    <xf numFmtId="197" fontId="43" fillId="0" borderId="22" xfId="0" applyNumberFormat="1" applyFont="1" applyBorder="1" applyAlignment="1">
      <alignment horizontal="right" vertical="center"/>
    </xf>
    <xf numFmtId="197" fontId="43" fillId="0" borderId="14" xfId="0" applyNumberFormat="1" applyFont="1" applyBorder="1" applyAlignment="1">
      <alignment horizontal="right" vertical="center"/>
    </xf>
    <xf numFmtId="197" fontId="43" fillId="0" borderId="11" xfId="0" applyNumberFormat="1" applyFont="1" applyBorder="1" applyAlignment="1">
      <alignment horizontal="right" vertical="center"/>
    </xf>
    <xf numFmtId="197" fontId="43" fillId="0" borderId="17" xfId="0" applyNumberFormat="1" applyFont="1" applyBorder="1" applyAlignment="1">
      <alignment horizontal="right" vertical="center"/>
    </xf>
    <xf numFmtId="195" fontId="43" fillId="0" borderId="11" xfId="0" applyNumberFormat="1" applyFont="1" applyBorder="1" applyAlignment="1">
      <alignment horizontal="right" vertical="center"/>
    </xf>
    <xf numFmtId="195" fontId="43" fillId="0" borderId="17" xfId="0" applyNumberFormat="1" applyFont="1" applyBorder="1" applyAlignment="1">
      <alignment horizontal="right" vertical="center"/>
    </xf>
    <xf numFmtId="41" fontId="44" fillId="0" borderId="0" xfId="0" applyNumberFormat="1" applyFont="1" applyAlignment="1">
      <alignment/>
    </xf>
    <xf numFmtId="41" fontId="23" fillId="0" borderId="14" xfId="0" applyNumberFormat="1" applyFont="1" applyBorder="1" applyAlignment="1">
      <alignment horizontal="center" vertical="center"/>
    </xf>
    <xf numFmtId="41" fontId="23" fillId="0" borderId="11" xfId="0" applyNumberFormat="1" applyFont="1" applyBorder="1" applyAlignment="1">
      <alignment horizontal="center" vertical="center"/>
    </xf>
    <xf numFmtId="43" fontId="37" fillId="24" borderId="24" xfId="0" applyNumberFormat="1" applyFont="1" applyFill="1" applyBorder="1" applyAlignment="1">
      <alignment horizontal="center" vertical="center"/>
    </xf>
    <xf numFmtId="43" fontId="37" fillId="24" borderId="14" xfId="0" applyNumberFormat="1" applyFont="1" applyFill="1" applyBorder="1" applyAlignment="1">
      <alignment vertical="center"/>
    </xf>
    <xf numFmtId="43" fontId="37" fillId="24" borderId="17" xfId="0" applyNumberFormat="1" applyFont="1" applyFill="1" applyBorder="1" applyAlignment="1">
      <alignment vertical="center"/>
    </xf>
    <xf numFmtId="43" fontId="37" fillId="24" borderId="14" xfId="0" applyNumberFormat="1" applyFont="1" applyFill="1" applyBorder="1" applyAlignment="1">
      <alignment horizontal="center" vertical="center"/>
    </xf>
    <xf numFmtId="197" fontId="21" fillId="0" borderId="23" xfId="0" applyNumberFormat="1" applyFont="1" applyBorder="1" applyAlignment="1">
      <alignment horizontal="right" vertical="center"/>
    </xf>
    <xf numFmtId="197" fontId="21" fillId="0" borderId="24" xfId="0" applyNumberFormat="1" applyFont="1" applyBorder="1" applyAlignment="1">
      <alignment horizontal="right" vertical="center"/>
    </xf>
    <xf numFmtId="197" fontId="21" fillId="0" borderId="38" xfId="0" applyNumberFormat="1" applyFont="1" applyBorder="1" applyAlignment="1">
      <alignment horizontal="right" vertical="center"/>
    </xf>
    <xf numFmtId="197" fontId="21" fillId="0" borderId="39" xfId="0" applyNumberFormat="1" applyFont="1" applyBorder="1" applyAlignment="1">
      <alignment horizontal="right" vertical="center"/>
    </xf>
    <xf numFmtId="195" fontId="21" fillId="0" borderId="26" xfId="0" applyNumberFormat="1" applyFont="1" applyBorder="1" applyAlignment="1">
      <alignment horizontal="right" vertical="center"/>
    </xf>
    <xf numFmtId="195" fontId="21" fillId="0" borderId="13" xfId="0" applyNumberFormat="1" applyFont="1" applyBorder="1" applyAlignment="1">
      <alignment horizontal="right" vertical="center"/>
    </xf>
    <xf numFmtId="195" fontId="21" fillId="0" borderId="31" xfId="0" applyNumberFormat="1" applyFont="1" applyBorder="1" applyAlignment="1">
      <alignment horizontal="right" vertical="center"/>
    </xf>
    <xf numFmtId="195" fontId="21" fillId="0" borderId="11" xfId="0" applyNumberFormat="1" applyFont="1" applyBorder="1" applyAlignment="1">
      <alignment horizontal="right" vertical="center"/>
    </xf>
    <xf numFmtId="195" fontId="21" fillId="0" borderId="14" xfId="0" applyNumberFormat="1" applyFont="1" applyBorder="1" applyAlignment="1">
      <alignment horizontal="right" vertical="center"/>
    </xf>
    <xf numFmtId="197" fontId="21" fillId="0" borderId="22" xfId="0" applyNumberFormat="1" applyFont="1" applyBorder="1" applyAlignment="1">
      <alignment horizontal="right" vertical="center"/>
    </xf>
    <xf numFmtId="197" fontId="21" fillId="0" borderId="14" xfId="0" applyNumberFormat="1" applyFont="1" applyBorder="1" applyAlignment="1">
      <alignment/>
    </xf>
    <xf numFmtId="197" fontId="21" fillId="0" borderId="17" xfId="0" applyNumberFormat="1" applyFont="1" applyBorder="1" applyAlignment="1">
      <alignment/>
    </xf>
    <xf numFmtId="197" fontId="21" fillId="0" borderId="43" xfId="0" applyNumberFormat="1" applyFont="1" applyBorder="1" applyAlignment="1">
      <alignment horizontal="right" vertical="center"/>
    </xf>
    <xf numFmtId="197" fontId="21" fillId="0" borderId="35" xfId="0" applyNumberFormat="1" applyFont="1" applyBorder="1" applyAlignment="1">
      <alignment/>
    </xf>
    <xf numFmtId="197" fontId="21" fillId="0" borderId="47" xfId="0" applyNumberFormat="1" applyFont="1" applyBorder="1" applyAlignment="1">
      <alignment/>
    </xf>
    <xf numFmtId="0" fontId="29" fillId="0" borderId="28" xfId="45" applyFont="1" applyBorder="1" applyAlignment="1" applyProtection="1">
      <alignment vertical="center" wrapText="1"/>
      <protection/>
    </xf>
    <xf numFmtId="0" fontId="29" fillId="0" borderId="0" xfId="45" applyFont="1" applyAlignment="1" applyProtection="1">
      <alignment vertical="center" wrapText="1"/>
      <protection/>
    </xf>
    <xf numFmtId="189" fontId="41" fillId="24" borderId="49" xfId="0" applyNumberFormat="1" applyFont="1" applyFill="1" applyBorder="1" applyAlignment="1">
      <alignment horizontal="right" vertical="center"/>
    </xf>
    <xf numFmtId="189" fontId="41" fillId="24" borderId="24" xfId="0" applyNumberFormat="1" applyFont="1" applyFill="1" applyBorder="1" applyAlignment="1">
      <alignment horizontal="right" vertical="center"/>
    </xf>
    <xf numFmtId="189" fontId="41" fillId="24" borderId="25" xfId="0" applyNumberFormat="1" applyFont="1" applyFill="1" applyBorder="1" applyAlignment="1">
      <alignment horizontal="right" vertical="center"/>
    </xf>
    <xf numFmtId="189" fontId="41" fillId="24" borderId="22" xfId="0" applyNumberFormat="1" applyFont="1" applyFill="1" applyBorder="1" applyAlignment="1">
      <alignment horizontal="right" vertical="center"/>
    </xf>
    <xf numFmtId="189" fontId="41" fillId="24" borderId="14" xfId="0" applyNumberFormat="1" applyFont="1" applyFill="1" applyBorder="1" applyAlignment="1">
      <alignment horizontal="right" vertical="center"/>
    </xf>
    <xf numFmtId="189" fontId="41" fillId="24" borderId="11" xfId="0" applyNumberFormat="1" applyFont="1" applyFill="1" applyBorder="1" applyAlignment="1">
      <alignment horizontal="right" vertical="center"/>
    </xf>
    <xf numFmtId="189" fontId="41" fillId="24" borderId="17" xfId="0" applyNumberFormat="1" applyFont="1" applyFill="1" applyBorder="1" applyAlignment="1">
      <alignment horizontal="right" vertical="center"/>
    </xf>
    <xf numFmtId="199" fontId="41" fillId="24" borderId="22" xfId="0" applyNumberFormat="1" applyFont="1" applyFill="1" applyBorder="1" applyAlignment="1">
      <alignment horizontal="right" vertical="center"/>
    </xf>
    <xf numFmtId="199" fontId="41" fillId="24" borderId="14" xfId="0" applyNumberFormat="1" applyFont="1" applyFill="1" applyBorder="1" applyAlignment="1">
      <alignment horizontal="right" vertical="center"/>
    </xf>
    <xf numFmtId="199" fontId="41" fillId="24" borderId="11" xfId="0" applyNumberFormat="1" applyFont="1" applyFill="1" applyBorder="1" applyAlignment="1">
      <alignment horizontal="right" vertical="center"/>
    </xf>
    <xf numFmtId="199" fontId="41" fillId="24" borderId="17" xfId="0" applyNumberFormat="1" applyFont="1" applyFill="1" applyBorder="1" applyAlignment="1">
      <alignment horizontal="right" vertical="center"/>
    </xf>
    <xf numFmtId="199" fontId="41" fillId="24" borderId="49" xfId="0" applyNumberFormat="1" applyFont="1" applyFill="1" applyBorder="1" applyAlignment="1">
      <alignment horizontal="right" vertical="center"/>
    </xf>
    <xf numFmtId="199" fontId="41" fillId="24" borderId="24" xfId="0" applyNumberFormat="1" applyFont="1" applyFill="1" applyBorder="1" applyAlignment="1">
      <alignment horizontal="right" vertical="center"/>
    </xf>
    <xf numFmtId="199" fontId="41" fillId="24" borderId="23" xfId="0" applyNumberFormat="1" applyFont="1" applyFill="1" applyBorder="1" applyAlignment="1">
      <alignment horizontal="right" vertical="center"/>
    </xf>
    <xf numFmtId="199" fontId="41" fillId="24" borderId="25" xfId="0" applyNumberFormat="1" applyFont="1" applyFill="1" applyBorder="1" applyAlignment="1">
      <alignment horizontal="right" vertical="center"/>
    </xf>
    <xf numFmtId="199" fontId="41" fillId="24" borderId="21" xfId="0" applyNumberFormat="1" applyFont="1" applyFill="1" applyBorder="1" applyAlignment="1">
      <alignment horizontal="right" vertical="center"/>
    </xf>
    <xf numFmtId="199" fontId="41" fillId="24" borderId="32" xfId="0" applyNumberFormat="1" applyFont="1" applyFill="1" applyBorder="1" applyAlignment="1">
      <alignment horizontal="right" vertical="center"/>
    </xf>
    <xf numFmtId="199" fontId="41" fillId="24" borderId="31" xfId="0" applyNumberFormat="1" applyFont="1" applyFill="1" applyBorder="1" applyAlignment="1">
      <alignment horizontal="right" vertical="center"/>
    </xf>
    <xf numFmtId="199" fontId="41" fillId="24" borderId="38" xfId="0" applyNumberFormat="1" applyFont="1" applyFill="1" applyBorder="1" applyAlignment="1">
      <alignment horizontal="right" vertical="center"/>
    </xf>
    <xf numFmtId="199" fontId="41" fillId="24" borderId="16" xfId="0" applyNumberFormat="1" applyFont="1" applyFill="1" applyBorder="1" applyAlignment="1">
      <alignment horizontal="right" vertical="center"/>
    </xf>
    <xf numFmtId="199" fontId="41" fillId="24" borderId="48" xfId="0" applyNumberFormat="1" applyFont="1" applyFill="1" applyBorder="1" applyAlignment="1">
      <alignment horizontal="right" vertical="center"/>
    </xf>
    <xf numFmtId="185" fontId="41" fillId="24" borderId="31" xfId="0" applyNumberFormat="1" applyFont="1" applyFill="1" applyBorder="1" applyAlignment="1">
      <alignment horizontal="right" vertical="center"/>
    </xf>
    <xf numFmtId="185" fontId="41" fillId="24" borderId="38" xfId="0" applyNumberFormat="1" applyFont="1" applyFill="1" applyBorder="1" applyAlignment="1">
      <alignment horizontal="right" vertical="center"/>
    </xf>
    <xf numFmtId="185" fontId="41" fillId="24" borderId="14" xfId="0" applyNumberFormat="1" applyFont="1" applyFill="1" applyBorder="1" applyAlignment="1">
      <alignment horizontal="right" vertical="center"/>
    </xf>
    <xf numFmtId="185" fontId="41" fillId="24" borderId="13" xfId="0" applyNumberFormat="1" applyFont="1" applyFill="1" applyBorder="1" applyAlignment="1">
      <alignment horizontal="right" vertical="center"/>
    </xf>
    <xf numFmtId="185" fontId="37" fillId="24" borderId="33" xfId="0" applyNumberFormat="1" applyFont="1" applyFill="1" applyBorder="1" applyAlignment="1">
      <alignment horizontal="center" vertical="center"/>
    </xf>
    <xf numFmtId="185" fontId="41" fillId="24" borderId="16" xfId="0" applyNumberFormat="1" applyFont="1" applyFill="1" applyBorder="1" applyAlignment="1">
      <alignment horizontal="right" vertical="center"/>
    </xf>
    <xf numFmtId="185" fontId="41" fillId="24" borderId="48" xfId="0" applyNumberFormat="1" applyFont="1" applyFill="1" applyBorder="1" applyAlignment="1">
      <alignment horizontal="right" vertical="center"/>
    </xf>
    <xf numFmtId="185" fontId="41" fillId="24" borderId="17" xfId="0" applyNumberFormat="1" applyFont="1" applyFill="1" applyBorder="1" applyAlignment="1">
      <alignment horizontal="right" vertical="center"/>
    </xf>
    <xf numFmtId="185" fontId="41" fillId="24" borderId="49" xfId="0" applyNumberFormat="1" applyFont="1" applyFill="1" applyBorder="1" applyAlignment="1">
      <alignment horizontal="right" vertical="center"/>
    </xf>
    <xf numFmtId="185" fontId="41" fillId="24" borderId="24" xfId="0" applyNumberFormat="1" applyFont="1" applyFill="1" applyBorder="1" applyAlignment="1">
      <alignment horizontal="right" vertical="center"/>
    </xf>
    <xf numFmtId="185" fontId="41" fillId="24" borderId="25" xfId="0" applyNumberFormat="1" applyFont="1" applyFill="1" applyBorder="1" applyAlignment="1">
      <alignment horizontal="right" vertical="center"/>
    </xf>
    <xf numFmtId="196" fontId="41" fillId="24" borderId="22" xfId="0" applyNumberFormat="1" applyFont="1" applyFill="1" applyBorder="1" applyAlignment="1">
      <alignment horizontal="right" vertical="center"/>
    </xf>
    <xf numFmtId="196" fontId="41" fillId="24" borderId="14" xfId="0" applyNumberFormat="1" applyFont="1" applyFill="1" applyBorder="1" applyAlignment="1">
      <alignment horizontal="right" vertical="center"/>
    </xf>
    <xf numFmtId="196" fontId="41" fillId="24" borderId="17" xfId="0" applyNumberFormat="1" applyFont="1" applyFill="1" applyBorder="1" applyAlignment="1">
      <alignment horizontal="right" vertical="center"/>
    </xf>
    <xf numFmtId="0" fontId="21" fillId="0" borderId="27" xfId="0" applyFont="1" applyBorder="1" applyAlignment="1">
      <alignment horizontal="center"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25" fillId="0" borderId="30" xfId="0" applyFont="1" applyBorder="1" applyAlignment="1">
      <alignment horizontal="left" vertical="center"/>
    </xf>
    <xf numFmtId="0" fontId="24" fillId="0" borderId="0" xfId="0" applyFont="1" applyAlignment="1">
      <alignment horizontal="center" vertical="center"/>
    </xf>
    <xf numFmtId="0" fontId="21" fillId="0" borderId="29" xfId="0" applyFont="1" applyBorder="1" applyAlignment="1">
      <alignment horizontal="center" vertical="center" wrapText="1"/>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49" fontId="21" fillId="0" borderId="30"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3" fillId="0" borderId="54" xfId="0" applyFont="1" applyBorder="1" applyAlignment="1">
      <alignment horizontal="center" vertical="center"/>
    </xf>
    <xf numFmtId="0" fontId="23" fillId="0" borderId="27" xfId="0" applyFont="1" applyBorder="1" applyAlignment="1">
      <alignment horizontal="center" vertical="center"/>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0" fontId="40" fillId="0" borderId="38"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31" xfId="0" applyFont="1" applyFill="1" applyBorder="1" applyAlignment="1">
      <alignment horizontal="center" vertical="center" wrapText="1"/>
    </xf>
    <xf numFmtId="0" fontId="40" fillId="0" borderId="55" xfId="0" applyFont="1" applyFill="1" applyBorder="1" applyAlignment="1">
      <alignment horizontal="center" vertical="center"/>
    </xf>
    <xf numFmtId="0" fontId="40" fillId="0" borderId="56" xfId="0" applyFont="1" applyFill="1" applyBorder="1" applyAlignment="1">
      <alignment horizontal="center" vertical="center"/>
    </xf>
    <xf numFmtId="0" fontId="39" fillId="0" borderId="31"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5" xfId="0" applyFont="1" applyBorder="1" applyAlignment="1">
      <alignment horizontal="center" vertical="center" wrapText="1"/>
    </xf>
    <xf numFmtId="0" fontId="39" fillId="0" borderId="56"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23" fillId="0" borderId="2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1" fillId="0" borderId="30" xfId="0" applyFont="1" applyBorder="1" applyAlignment="1">
      <alignment horizontal="right" vertical="center"/>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39" fillId="0" borderId="55" xfId="0" applyFont="1" applyFill="1" applyBorder="1" applyAlignment="1">
      <alignment horizontal="center" vertical="center"/>
    </xf>
    <xf numFmtId="0" fontId="39" fillId="0" borderId="26" xfId="0" applyFont="1" applyFill="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1" fillId="0" borderId="0" xfId="0" applyFont="1" applyAlignment="1">
      <alignment horizontal="right" vertical="center"/>
    </xf>
    <xf numFmtId="0" fontId="23" fillId="0" borderId="51" xfId="0" applyFont="1" applyBorder="1" applyAlignment="1">
      <alignment horizontal="center" vertical="center"/>
    </xf>
    <xf numFmtId="0" fontId="23" fillId="0" borderId="45" xfId="0" applyFont="1" applyBorder="1" applyAlignment="1">
      <alignment horizontal="center" vertical="center"/>
    </xf>
    <xf numFmtId="0" fontId="23" fillId="0" borderId="0"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21" fillId="0" borderId="45" xfId="0" applyFont="1" applyBorder="1" applyAlignment="1">
      <alignment horizontal="center" vertical="center"/>
    </xf>
    <xf numFmtId="0" fontId="21" fillId="0" borderId="53" xfId="0" applyFont="1" applyBorder="1" applyAlignment="1">
      <alignment horizontal="center" vertical="center"/>
    </xf>
    <xf numFmtId="0" fontId="21" fillId="0" borderId="30" xfId="0" applyFont="1" applyBorder="1" applyAlignment="1">
      <alignment horizontal="center" vertical="center"/>
    </xf>
    <xf numFmtId="0" fontId="21" fillId="0" borderId="46" xfId="0" applyFont="1" applyBorder="1" applyAlignment="1">
      <alignment horizontal="center" vertical="center"/>
    </xf>
    <xf numFmtId="0" fontId="21" fillId="0" borderId="61" xfId="0" applyFont="1" applyBorder="1" applyAlignment="1">
      <alignment horizontal="center" vertical="center" wrapText="1"/>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5" xfId="0" applyFont="1" applyBorder="1" applyAlignment="1">
      <alignment horizontal="center" vertical="center"/>
    </xf>
    <xf numFmtId="0" fontId="39" fillId="0" borderId="56" xfId="0" applyFont="1" applyFill="1" applyBorder="1" applyAlignment="1">
      <alignment horizontal="center" vertical="center"/>
    </xf>
    <xf numFmtId="49" fontId="22" fillId="0" borderId="0" xfId="0" applyNumberFormat="1" applyFont="1" applyBorder="1" applyAlignment="1">
      <alignment horizontal="center" vertical="center"/>
    </xf>
    <xf numFmtId="49" fontId="21" fillId="0" borderId="30" xfId="0" applyNumberFormat="1" applyFont="1" applyBorder="1" applyAlignment="1">
      <alignment horizontal="right" vertical="center"/>
    </xf>
    <xf numFmtId="0" fontId="21" fillId="0" borderId="60" xfId="0" applyFont="1" applyBorder="1" applyAlignment="1">
      <alignment horizontal="center" vertical="center"/>
    </xf>
    <xf numFmtId="0" fontId="39" fillId="0" borderId="41" xfId="0" applyFont="1" applyFill="1" applyBorder="1" applyAlignment="1">
      <alignment horizontal="center" vertical="center"/>
    </xf>
    <xf numFmtId="0" fontId="39" fillId="0" borderId="63"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39"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2.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3.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4.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5.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6.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7.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8.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_rels/drawing9.xml.rels><?xml version="1.0" encoding="utf-8" standalone="yes"?><Relationships xmlns="http://schemas.openxmlformats.org/package/2006/relationships"><Relationship Id="rId1" Type="http://schemas.openxmlformats.org/officeDocument/2006/relationships/hyperlink" Target="#&#26032;&#21271;&#24066;&#9675;&#9675;&#21312;&#20844;&#25152;&#24615;&#21029;&#32113;&#35336;&#25351;&#27161;&#24314;&#32622;&#38917;&#30446;&#34920;!A1" /><Relationship Id="rId2" Type="http://schemas.openxmlformats.org/officeDocument/2006/relationships/hyperlink" Target="#&#26032;&#21271;&#24066;&#40367;&#27468;&#21312;&#20844;&#25152;&#24615;&#21029;&#32113;&#35336;&#25351;&#27161;&#38917;&#30446;&#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590550</xdr:colOff>
      <xdr:row>0</xdr:row>
      <xdr:rowOff>85725</xdr:rowOff>
    </xdr:from>
    <xdr:to>
      <xdr:col>28</xdr:col>
      <xdr:colOff>657225</xdr:colOff>
      <xdr:row>0</xdr:row>
      <xdr:rowOff>866775</xdr:rowOff>
    </xdr:to>
    <xdr:grpSp>
      <xdr:nvGrpSpPr>
        <xdr:cNvPr id="1" name="群組 3">
          <a:hlinkClick r:id="rId1"/>
        </xdr:cNvPr>
        <xdr:cNvGrpSpPr>
          <a:grpSpLocks/>
        </xdr:cNvGrpSpPr>
      </xdr:nvGrpSpPr>
      <xdr:grpSpPr>
        <a:xfrm>
          <a:off x="15887700" y="85725"/>
          <a:ext cx="1743075" cy="781050"/>
          <a:chOff x="4872524" y="77774"/>
          <a:chExt cx="1967604" cy="619200"/>
        </a:xfrm>
        <a:solidFill>
          <a:srgbClr val="FFFFFF"/>
        </a:solidFill>
      </xdr:grpSpPr>
      <xdr:sp>
        <xdr:nvSpPr>
          <xdr:cNvPr id="2" name="文字方塊 2">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3"/>
          <xdr:cNvSpPr>
            <a:spLocks/>
          </xdr:cNvSpPr>
        </xdr:nvSpPr>
        <xdr:spPr>
          <a:xfrm flipV="1">
            <a:off x="4891708" y="131954"/>
            <a:ext cx="546994" cy="438858"/>
          </a:xfrm>
          <a:prstGeom prst="curvedLeftArrow">
            <a:avLst>
              <a:gd name="adj1" fmla="val -12990"/>
              <a:gd name="adj2" fmla="val 33351"/>
              <a:gd name="adj3" fmla="val -20069"/>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1209675</xdr:colOff>
      <xdr:row>0</xdr:row>
      <xdr:rowOff>66675</xdr:rowOff>
    </xdr:from>
    <xdr:to>
      <xdr:col>19</xdr:col>
      <xdr:colOff>1381125</xdr:colOff>
      <xdr:row>0</xdr:row>
      <xdr:rowOff>600075</xdr:rowOff>
    </xdr:to>
    <xdr:grpSp>
      <xdr:nvGrpSpPr>
        <xdr:cNvPr id="1" name="群組 3">
          <a:hlinkClick r:id="rId1"/>
        </xdr:cNvPr>
        <xdr:cNvGrpSpPr>
          <a:grpSpLocks/>
        </xdr:cNvGrpSpPr>
      </xdr:nvGrpSpPr>
      <xdr:grpSpPr>
        <a:xfrm>
          <a:off x="16516350" y="66675"/>
          <a:ext cx="1571625" cy="533400"/>
          <a:chOff x="4872524" y="77774"/>
          <a:chExt cx="1967604" cy="619200"/>
        </a:xfrm>
        <a:solidFill>
          <a:srgbClr val="FFFFFF"/>
        </a:solidFill>
      </xdr:grpSpPr>
      <xdr:sp>
        <xdr:nvSpPr>
          <xdr:cNvPr id="2" name="文字方塊 5">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6"/>
          <xdr:cNvSpPr>
            <a:spLocks/>
          </xdr:cNvSpPr>
        </xdr:nvSpPr>
        <xdr:spPr>
          <a:xfrm flipV="1">
            <a:off x="4893676" y="130096"/>
            <a:ext cx="542567" cy="436072"/>
          </a:xfrm>
          <a:prstGeom prst="curvedLeftArrow">
            <a:avLst>
              <a:gd name="adj1" fmla="val -12990"/>
              <a:gd name="adj2" fmla="val 33351"/>
              <a:gd name="adj3" fmla="val -20000"/>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0</xdr:row>
      <xdr:rowOff>76200</xdr:rowOff>
    </xdr:from>
    <xdr:to>
      <xdr:col>17</xdr:col>
      <xdr:colOff>790575</xdr:colOff>
      <xdr:row>0</xdr:row>
      <xdr:rowOff>600075</xdr:rowOff>
    </xdr:to>
    <xdr:grpSp>
      <xdr:nvGrpSpPr>
        <xdr:cNvPr id="1" name="群組 3">
          <a:hlinkClick r:id="rId1"/>
        </xdr:cNvPr>
        <xdr:cNvGrpSpPr>
          <a:grpSpLocks/>
        </xdr:cNvGrpSpPr>
      </xdr:nvGrpSpPr>
      <xdr:grpSpPr>
        <a:xfrm>
          <a:off x="13554075" y="76200"/>
          <a:ext cx="1562100" cy="523875"/>
          <a:chOff x="4872524" y="77774"/>
          <a:chExt cx="1967604" cy="619200"/>
        </a:xfrm>
        <a:solidFill>
          <a:srgbClr val="FFFFFF"/>
        </a:solidFill>
      </xdr:grpSpPr>
      <xdr:sp>
        <xdr:nvSpPr>
          <xdr:cNvPr id="2" name="文字方塊 5">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6"/>
          <xdr:cNvSpPr>
            <a:spLocks/>
          </xdr:cNvSpPr>
        </xdr:nvSpPr>
        <xdr:spPr>
          <a:xfrm flipV="1">
            <a:off x="4893676" y="130870"/>
            <a:ext cx="542567" cy="433440"/>
          </a:xfrm>
          <a:prstGeom prst="curvedLeftArrow">
            <a:avLst>
              <a:gd name="adj1" fmla="val -12990"/>
              <a:gd name="adj2" fmla="val 33351"/>
              <a:gd name="adj3" fmla="val -20180"/>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0</xdr:row>
      <xdr:rowOff>76200</xdr:rowOff>
    </xdr:from>
    <xdr:to>
      <xdr:col>11</xdr:col>
      <xdr:colOff>0</xdr:colOff>
      <xdr:row>0</xdr:row>
      <xdr:rowOff>609600</xdr:rowOff>
    </xdr:to>
    <xdr:grpSp>
      <xdr:nvGrpSpPr>
        <xdr:cNvPr id="1" name="群組 3">
          <a:hlinkClick r:id="rId1"/>
        </xdr:cNvPr>
        <xdr:cNvGrpSpPr>
          <a:grpSpLocks/>
        </xdr:cNvGrpSpPr>
      </xdr:nvGrpSpPr>
      <xdr:grpSpPr>
        <a:xfrm>
          <a:off x="10229850" y="76200"/>
          <a:ext cx="1571625" cy="533400"/>
          <a:chOff x="4872524" y="77774"/>
          <a:chExt cx="1967604" cy="619200"/>
        </a:xfrm>
        <a:solidFill>
          <a:srgbClr val="FFFFFF"/>
        </a:solidFill>
      </xdr:grpSpPr>
      <xdr:sp>
        <xdr:nvSpPr>
          <xdr:cNvPr id="2" name="文字方塊 10">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11"/>
          <xdr:cNvSpPr>
            <a:spLocks/>
          </xdr:cNvSpPr>
        </xdr:nvSpPr>
        <xdr:spPr>
          <a:xfrm flipV="1">
            <a:off x="4893676" y="130096"/>
            <a:ext cx="539615" cy="436072"/>
          </a:xfrm>
          <a:prstGeom prst="curvedLeftArrow">
            <a:avLst>
              <a:gd name="adj1" fmla="val -12990"/>
              <a:gd name="adj2" fmla="val 33351"/>
              <a:gd name="adj3" fmla="val -19837"/>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0</xdr:row>
      <xdr:rowOff>85725</xdr:rowOff>
    </xdr:from>
    <xdr:to>
      <xdr:col>7</xdr:col>
      <xdr:colOff>2019300</xdr:colOff>
      <xdr:row>1</xdr:row>
      <xdr:rowOff>0</xdr:rowOff>
    </xdr:to>
    <xdr:grpSp>
      <xdr:nvGrpSpPr>
        <xdr:cNvPr id="1" name="群組 3">
          <a:hlinkClick r:id="rId1"/>
        </xdr:cNvPr>
        <xdr:cNvGrpSpPr>
          <a:grpSpLocks/>
        </xdr:cNvGrpSpPr>
      </xdr:nvGrpSpPr>
      <xdr:grpSpPr>
        <a:xfrm>
          <a:off x="13296900" y="85725"/>
          <a:ext cx="1562100" cy="542925"/>
          <a:chOff x="4872524" y="77774"/>
          <a:chExt cx="1967604" cy="619200"/>
        </a:xfrm>
        <a:solidFill>
          <a:srgbClr val="FFFFFF"/>
        </a:solidFill>
      </xdr:grpSpPr>
      <xdr:sp>
        <xdr:nvSpPr>
          <xdr:cNvPr id="2" name="文字方塊 2">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3"/>
          <xdr:cNvSpPr>
            <a:spLocks/>
          </xdr:cNvSpPr>
        </xdr:nvSpPr>
        <xdr:spPr>
          <a:xfrm flipV="1">
            <a:off x="4893676" y="129322"/>
            <a:ext cx="542567" cy="438548"/>
          </a:xfrm>
          <a:prstGeom prst="curvedLeftArrow">
            <a:avLst>
              <a:gd name="adj1" fmla="val -12990"/>
              <a:gd name="adj2" fmla="val 33351"/>
              <a:gd name="adj3" fmla="val -19828"/>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866775</xdr:colOff>
      <xdr:row>0</xdr:row>
      <xdr:rowOff>95250</xdr:rowOff>
    </xdr:from>
    <xdr:to>
      <xdr:col>12</xdr:col>
      <xdr:colOff>1209675</xdr:colOff>
      <xdr:row>1</xdr:row>
      <xdr:rowOff>9525</xdr:rowOff>
    </xdr:to>
    <xdr:grpSp>
      <xdr:nvGrpSpPr>
        <xdr:cNvPr id="1" name="群組 3">
          <a:hlinkClick r:id="rId1"/>
        </xdr:cNvPr>
        <xdr:cNvGrpSpPr>
          <a:grpSpLocks/>
        </xdr:cNvGrpSpPr>
      </xdr:nvGrpSpPr>
      <xdr:grpSpPr>
        <a:xfrm>
          <a:off x="14154150" y="95250"/>
          <a:ext cx="1571625" cy="542925"/>
          <a:chOff x="4872524" y="77774"/>
          <a:chExt cx="1967604" cy="619200"/>
        </a:xfrm>
        <a:solidFill>
          <a:srgbClr val="FFFFFF"/>
        </a:solidFill>
      </xdr:grpSpPr>
      <xdr:sp>
        <xdr:nvSpPr>
          <xdr:cNvPr id="2" name="文字方塊 5">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6"/>
          <xdr:cNvSpPr>
            <a:spLocks/>
          </xdr:cNvSpPr>
        </xdr:nvSpPr>
        <xdr:spPr>
          <a:xfrm flipV="1">
            <a:off x="4893676" y="129322"/>
            <a:ext cx="539615" cy="438548"/>
          </a:xfrm>
          <a:prstGeom prst="curvedLeftArrow">
            <a:avLst>
              <a:gd name="adj1" fmla="val -12990"/>
              <a:gd name="adj2" fmla="val 33351"/>
              <a:gd name="adj3" fmla="val -19662"/>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0</xdr:row>
      <xdr:rowOff>85725</xdr:rowOff>
    </xdr:from>
    <xdr:to>
      <xdr:col>6</xdr:col>
      <xdr:colOff>0</xdr:colOff>
      <xdr:row>0</xdr:row>
      <xdr:rowOff>619125</xdr:rowOff>
    </xdr:to>
    <xdr:grpSp>
      <xdr:nvGrpSpPr>
        <xdr:cNvPr id="1" name="群組 3">
          <a:hlinkClick r:id="rId1"/>
        </xdr:cNvPr>
        <xdr:cNvGrpSpPr>
          <a:grpSpLocks/>
        </xdr:cNvGrpSpPr>
      </xdr:nvGrpSpPr>
      <xdr:grpSpPr>
        <a:xfrm>
          <a:off x="6543675" y="85725"/>
          <a:ext cx="1571625" cy="542925"/>
          <a:chOff x="4872524" y="77774"/>
          <a:chExt cx="1967604" cy="619200"/>
        </a:xfrm>
        <a:solidFill>
          <a:srgbClr val="FFFFFF"/>
        </a:solidFill>
      </xdr:grpSpPr>
      <xdr:sp>
        <xdr:nvSpPr>
          <xdr:cNvPr id="2" name="文字方塊 5">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6"/>
          <xdr:cNvSpPr>
            <a:spLocks/>
          </xdr:cNvSpPr>
        </xdr:nvSpPr>
        <xdr:spPr>
          <a:xfrm flipV="1">
            <a:off x="4893676" y="129322"/>
            <a:ext cx="539615" cy="438548"/>
          </a:xfrm>
          <a:prstGeom prst="curvedLeftArrow">
            <a:avLst>
              <a:gd name="adj1" fmla="val -12990"/>
              <a:gd name="adj2" fmla="val 33351"/>
              <a:gd name="adj3" fmla="val -19662"/>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0</xdr:row>
      <xdr:rowOff>85725</xdr:rowOff>
    </xdr:from>
    <xdr:to>
      <xdr:col>5</xdr:col>
      <xdr:colOff>1266825</xdr:colOff>
      <xdr:row>1</xdr:row>
      <xdr:rowOff>0</xdr:rowOff>
    </xdr:to>
    <xdr:grpSp>
      <xdr:nvGrpSpPr>
        <xdr:cNvPr id="1" name="群組 3">
          <a:hlinkClick r:id="rId1"/>
        </xdr:cNvPr>
        <xdr:cNvGrpSpPr>
          <a:grpSpLocks/>
        </xdr:cNvGrpSpPr>
      </xdr:nvGrpSpPr>
      <xdr:grpSpPr>
        <a:xfrm>
          <a:off x="6543675" y="85725"/>
          <a:ext cx="1562100" cy="542925"/>
          <a:chOff x="4872524" y="77774"/>
          <a:chExt cx="1967604" cy="619200"/>
        </a:xfrm>
        <a:solidFill>
          <a:srgbClr val="FFFFFF"/>
        </a:solidFill>
      </xdr:grpSpPr>
      <xdr:sp>
        <xdr:nvSpPr>
          <xdr:cNvPr id="2" name="文字方塊 7">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8"/>
          <xdr:cNvSpPr>
            <a:spLocks/>
          </xdr:cNvSpPr>
        </xdr:nvSpPr>
        <xdr:spPr>
          <a:xfrm flipV="1">
            <a:off x="4893676" y="129322"/>
            <a:ext cx="542567" cy="438548"/>
          </a:xfrm>
          <a:prstGeom prst="curvedLeftArrow">
            <a:avLst>
              <a:gd name="adj1" fmla="val -12990"/>
              <a:gd name="adj2" fmla="val 33351"/>
              <a:gd name="adj3" fmla="val -19828"/>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0</xdr:row>
      <xdr:rowOff>95250</xdr:rowOff>
    </xdr:from>
    <xdr:to>
      <xdr:col>5</xdr:col>
      <xdr:colOff>1266825</xdr:colOff>
      <xdr:row>1</xdr:row>
      <xdr:rowOff>19050</xdr:rowOff>
    </xdr:to>
    <xdr:grpSp>
      <xdr:nvGrpSpPr>
        <xdr:cNvPr id="1" name="群組 3">
          <a:hlinkClick r:id="rId1"/>
        </xdr:cNvPr>
        <xdr:cNvGrpSpPr>
          <a:grpSpLocks/>
        </xdr:cNvGrpSpPr>
      </xdr:nvGrpSpPr>
      <xdr:grpSpPr>
        <a:xfrm>
          <a:off x="6543675" y="95250"/>
          <a:ext cx="1562100" cy="552450"/>
          <a:chOff x="4872524" y="77774"/>
          <a:chExt cx="1967604" cy="619200"/>
        </a:xfrm>
        <a:solidFill>
          <a:srgbClr val="FFFFFF"/>
        </a:solidFill>
      </xdr:grpSpPr>
      <xdr:sp>
        <xdr:nvSpPr>
          <xdr:cNvPr id="2" name="文字方塊 2">
            <a:hlinkClick r:id="rId2"/>
          </xdr:cNvPr>
          <xdr:cNvSpPr txBox="1">
            <a:spLocks noChangeArrowheads="1"/>
          </xdr:cNvSpPr>
        </xdr:nvSpPr>
        <xdr:spPr>
          <a:xfrm>
            <a:off x="4872524" y="77774"/>
            <a:ext cx="1967604" cy="619200"/>
          </a:xfrm>
          <a:prstGeom prst="rect">
            <a:avLst/>
          </a:prstGeom>
          <a:noFill/>
          <a:ln w="9525" cmpd="sng">
            <a:noFill/>
          </a:ln>
        </xdr:spPr>
        <xdr:txBody>
          <a:bodyPr vertOverflow="clip" wrap="square" lIns="468000" tIns="45720" rIns="91440" bIns="45720"/>
          <a:p>
            <a:pPr algn="ctr">
              <a:defRPr/>
            </a:pPr>
            <a:r>
              <a:rPr lang="en-US" cap="none" sz="1000" b="0" i="0" u="none" baseline="0">
                <a:solidFill>
                  <a:srgbClr val="000000"/>
                </a:solidFill>
              </a:rPr>
              <a:t>回性別統計指標建置項目表</a:t>
            </a:r>
          </a:p>
        </xdr:txBody>
      </xdr:sp>
      <xdr:sp>
        <xdr:nvSpPr>
          <xdr:cNvPr id="3" name="弧形箭號 (左彎) 3"/>
          <xdr:cNvSpPr>
            <a:spLocks/>
          </xdr:cNvSpPr>
        </xdr:nvSpPr>
        <xdr:spPr>
          <a:xfrm flipV="1">
            <a:off x="4893676" y="128703"/>
            <a:ext cx="542567" cy="441025"/>
          </a:xfrm>
          <a:prstGeom prst="curvedLeftArrow">
            <a:avLst>
              <a:gd name="adj1" fmla="val -12990"/>
              <a:gd name="adj2" fmla="val 33351"/>
              <a:gd name="adj3" fmla="val -19657"/>
            </a:avLst>
          </a:prstGeom>
          <a:solidFill>
            <a:srgbClr val="B9CDE5"/>
          </a:solidFill>
          <a:ln w="9525" cmpd="sng">
            <a:solidFill>
              <a:srgbClr val="B9CDE5"/>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hw.gov.tw/cht/DOS/DisplayStatisticFile.aspx?d=3191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gbas.gov.tw/ct_view.asp?xItem=1066&amp;ctNode=1518"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1"/>
  <sheetViews>
    <sheetView tabSelected="1" view="pageBreakPreview" zoomScaleSheetLayoutView="100" zoomScalePageLayoutView="0" workbookViewId="0" topLeftCell="A1">
      <selection activeCell="D26" sqref="D26"/>
    </sheetView>
  </sheetViews>
  <sheetFormatPr defaultColWidth="9.00390625" defaultRowHeight="16.5"/>
  <cols>
    <col min="1" max="1" width="3.25390625" style="0" customWidth="1"/>
    <col min="2" max="2" width="17.375" style="0" customWidth="1"/>
    <col min="3" max="3" width="16.00390625" style="0" customWidth="1"/>
    <col min="4" max="4" width="66.875" style="0" customWidth="1"/>
    <col min="5" max="5" width="8.625" style="0" customWidth="1"/>
    <col min="6" max="6" width="5.50390625" style="0" customWidth="1"/>
    <col min="7" max="7" width="9.375" style="0" customWidth="1"/>
    <col min="8" max="8" width="6.625" style="0" customWidth="1"/>
    <col min="9" max="9" width="17.25390625" style="0" customWidth="1"/>
  </cols>
  <sheetData>
    <row r="1" spans="1:9" ht="54.75" customHeight="1">
      <c r="A1" s="197" t="s">
        <v>142</v>
      </c>
      <c r="B1" s="197"/>
      <c r="C1" s="197"/>
      <c r="D1" s="197"/>
      <c r="E1" s="197"/>
      <c r="F1" s="197"/>
      <c r="G1" s="197"/>
      <c r="H1" s="197"/>
      <c r="I1" s="197"/>
    </row>
    <row r="2" spans="1:9" ht="30" customHeight="1" thickBot="1">
      <c r="A2" s="196" t="s">
        <v>197</v>
      </c>
      <c r="B2" s="196"/>
      <c r="C2" s="196"/>
      <c r="D2" s="196"/>
      <c r="E2" s="196"/>
      <c r="F2" s="196"/>
      <c r="G2" s="196"/>
      <c r="H2" s="196"/>
      <c r="I2" s="196"/>
    </row>
    <row r="3" spans="1:10" ht="16.5" customHeight="1" thickBot="1">
      <c r="A3" s="192" t="s">
        <v>119</v>
      </c>
      <c r="B3" s="194" t="s">
        <v>21</v>
      </c>
      <c r="C3" s="195" t="s">
        <v>22</v>
      </c>
      <c r="D3" s="195" t="s">
        <v>23</v>
      </c>
      <c r="E3" s="195" t="s">
        <v>24</v>
      </c>
      <c r="F3" s="194" t="s">
        <v>28</v>
      </c>
      <c r="G3" s="194" t="s">
        <v>120</v>
      </c>
      <c r="H3" s="194" t="s">
        <v>112</v>
      </c>
      <c r="I3" s="198" t="s">
        <v>198</v>
      </c>
      <c r="J3" s="46"/>
    </row>
    <row r="4" spans="1:10" ht="16.5" thickBot="1">
      <c r="A4" s="193"/>
      <c r="B4" s="194"/>
      <c r="C4" s="195"/>
      <c r="D4" s="195"/>
      <c r="E4" s="195"/>
      <c r="F4" s="194"/>
      <c r="G4" s="194"/>
      <c r="H4" s="194"/>
      <c r="I4" s="198"/>
      <c r="J4" s="46"/>
    </row>
    <row r="5" spans="1:10" ht="16.5" thickBot="1">
      <c r="A5" s="193"/>
      <c r="B5" s="194"/>
      <c r="C5" s="195"/>
      <c r="D5" s="195"/>
      <c r="E5" s="195"/>
      <c r="F5" s="194"/>
      <c r="G5" s="194"/>
      <c r="H5" s="194"/>
      <c r="I5" s="198"/>
      <c r="J5" s="46"/>
    </row>
    <row r="6" spans="1:10" ht="76.5" customHeight="1" thickBot="1">
      <c r="A6" s="43">
        <v>1</v>
      </c>
      <c r="B6" s="155" t="s">
        <v>143</v>
      </c>
      <c r="C6" s="48" t="s">
        <v>114</v>
      </c>
      <c r="D6" s="49" t="s">
        <v>152</v>
      </c>
      <c r="E6" s="50" t="s">
        <v>113</v>
      </c>
      <c r="F6" s="51" t="s">
        <v>25</v>
      </c>
      <c r="G6" s="51" t="s">
        <v>195</v>
      </c>
      <c r="H6" s="51" t="s">
        <v>111</v>
      </c>
      <c r="I6" s="52"/>
      <c r="J6" s="46"/>
    </row>
    <row r="7" spans="1:10" ht="150.75" customHeight="1" thickBot="1">
      <c r="A7" s="43">
        <v>2</v>
      </c>
      <c r="B7" s="155" t="s">
        <v>144</v>
      </c>
      <c r="C7" s="48" t="s">
        <v>115</v>
      </c>
      <c r="D7" s="96" t="s">
        <v>196</v>
      </c>
      <c r="E7" s="50" t="s">
        <v>68</v>
      </c>
      <c r="F7" s="51" t="s">
        <v>25</v>
      </c>
      <c r="G7" s="51" t="s">
        <v>195</v>
      </c>
      <c r="H7" s="51" t="s">
        <v>111</v>
      </c>
      <c r="I7" s="52"/>
      <c r="J7" s="46"/>
    </row>
    <row r="8" spans="1:10" ht="110.25" customHeight="1" thickBot="1">
      <c r="A8" s="43">
        <v>3</v>
      </c>
      <c r="B8" s="156" t="s">
        <v>145</v>
      </c>
      <c r="C8" s="67" t="s">
        <v>116</v>
      </c>
      <c r="D8" s="49" t="s">
        <v>155</v>
      </c>
      <c r="E8" s="50" t="s">
        <v>65</v>
      </c>
      <c r="F8" s="51" t="s">
        <v>25</v>
      </c>
      <c r="G8" s="51" t="s">
        <v>195</v>
      </c>
      <c r="H8" s="51" t="s">
        <v>111</v>
      </c>
      <c r="I8" s="52"/>
      <c r="J8" s="46"/>
    </row>
    <row r="9" spans="1:10" ht="127.5" customHeight="1" thickBot="1">
      <c r="A9" s="43">
        <v>4</v>
      </c>
      <c r="B9" s="155" t="s">
        <v>146</v>
      </c>
      <c r="C9" s="67" t="s">
        <v>117</v>
      </c>
      <c r="D9" s="68" t="s">
        <v>154</v>
      </c>
      <c r="E9" s="50" t="s">
        <v>65</v>
      </c>
      <c r="F9" s="51" t="s">
        <v>25</v>
      </c>
      <c r="G9" s="51" t="s">
        <v>195</v>
      </c>
      <c r="H9" s="51" t="s">
        <v>111</v>
      </c>
      <c r="I9" s="52" t="s">
        <v>27</v>
      </c>
      <c r="J9" s="46"/>
    </row>
    <row r="10" spans="1:10" ht="78.75" customHeight="1" thickBot="1">
      <c r="A10" s="43">
        <v>5</v>
      </c>
      <c r="B10" s="155" t="s">
        <v>147</v>
      </c>
      <c r="C10" s="67" t="s">
        <v>116</v>
      </c>
      <c r="D10" s="118" t="s">
        <v>153</v>
      </c>
      <c r="E10" s="50" t="s">
        <v>67</v>
      </c>
      <c r="F10" s="51" t="s">
        <v>25</v>
      </c>
      <c r="G10" s="51" t="s">
        <v>195</v>
      </c>
      <c r="H10" s="51" t="s">
        <v>111</v>
      </c>
      <c r="I10" s="52"/>
      <c r="J10" s="46"/>
    </row>
    <row r="11" spans="1:10" ht="95.25" customHeight="1" thickBot="1">
      <c r="A11" s="43">
        <v>6</v>
      </c>
      <c r="B11" s="155" t="s">
        <v>148</v>
      </c>
      <c r="C11" s="67" t="s">
        <v>115</v>
      </c>
      <c r="D11" s="68" t="s">
        <v>157</v>
      </c>
      <c r="E11" s="50" t="s">
        <v>65</v>
      </c>
      <c r="F11" s="51" t="s">
        <v>25</v>
      </c>
      <c r="G11" s="51" t="s">
        <v>195</v>
      </c>
      <c r="H11" s="51" t="s">
        <v>111</v>
      </c>
      <c r="I11" s="52"/>
      <c r="J11" s="46"/>
    </row>
    <row r="12" spans="1:10" ht="75" customHeight="1" thickBot="1">
      <c r="A12" s="43">
        <v>7</v>
      </c>
      <c r="B12" s="155" t="s">
        <v>149</v>
      </c>
      <c r="C12" s="48" t="s">
        <v>118</v>
      </c>
      <c r="D12" s="68" t="s">
        <v>156</v>
      </c>
      <c r="E12" s="50" t="s">
        <v>65</v>
      </c>
      <c r="F12" s="51" t="s">
        <v>29</v>
      </c>
      <c r="G12" s="51" t="s">
        <v>195</v>
      </c>
      <c r="H12" s="51" t="s">
        <v>111</v>
      </c>
      <c r="I12" s="52"/>
      <c r="J12" s="46"/>
    </row>
    <row r="13" spans="1:10" ht="80.25" customHeight="1" thickBot="1">
      <c r="A13" s="43">
        <v>8</v>
      </c>
      <c r="B13" s="155" t="s">
        <v>150</v>
      </c>
      <c r="C13" s="48" t="s">
        <v>118</v>
      </c>
      <c r="D13" s="119" t="s">
        <v>140</v>
      </c>
      <c r="E13" s="50" t="s">
        <v>65</v>
      </c>
      <c r="F13" s="51" t="s">
        <v>25</v>
      </c>
      <c r="G13" s="51" t="s">
        <v>195</v>
      </c>
      <c r="H13" s="51" t="s">
        <v>111</v>
      </c>
      <c r="I13" s="52"/>
      <c r="J13" s="46"/>
    </row>
    <row r="14" spans="1:10" ht="85.5" customHeight="1" hidden="1" thickBot="1">
      <c r="A14" s="103">
        <v>9</v>
      </c>
      <c r="B14" s="47" t="s">
        <v>97</v>
      </c>
      <c r="C14" s="104" t="s">
        <v>98</v>
      </c>
      <c r="D14" s="104" t="s">
        <v>78</v>
      </c>
      <c r="E14" s="105" t="s">
        <v>77</v>
      </c>
      <c r="F14" s="105" t="s">
        <v>25</v>
      </c>
      <c r="G14" s="105" t="s">
        <v>76</v>
      </c>
      <c r="H14" s="105" t="s">
        <v>26</v>
      </c>
      <c r="I14" s="102" t="s">
        <v>75</v>
      </c>
      <c r="J14" s="46"/>
    </row>
    <row r="15" spans="1:10" ht="139.5" customHeight="1" thickBot="1">
      <c r="A15" s="120">
        <v>9</v>
      </c>
      <c r="B15" s="47" t="s">
        <v>151</v>
      </c>
      <c r="C15" s="118" t="s">
        <v>98</v>
      </c>
      <c r="D15" s="118" t="s">
        <v>141</v>
      </c>
      <c r="E15" s="121" t="s">
        <v>65</v>
      </c>
      <c r="F15" s="121" t="s">
        <v>25</v>
      </c>
      <c r="G15" s="121" t="s">
        <v>195</v>
      </c>
      <c r="H15" s="51" t="s">
        <v>111</v>
      </c>
      <c r="I15" s="102"/>
      <c r="J15" s="46"/>
    </row>
    <row r="17" ht="15.75">
      <c r="D17" s="117"/>
    </row>
    <row r="18" ht="15.75">
      <c r="D18" s="117"/>
    </row>
    <row r="19" ht="15.75">
      <c r="D19" s="117"/>
    </row>
    <row r="20" ht="15.75">
      <c r="D20" s="117"/>
    </row>
    <row r="21" ht="15.75">
      <c r="D21" s="117"/>
    </row>
  </sheetData>
  <sheetProtection/>
  <mergeCells count="11">
    <mergeCell ref="A1:I1"/>
    <mergeCell ref="G3:G5"/>
    <mergeCell ref="H3:H5"/>
    <mergeCell ref="I3:I5"/>
    <mergeCell ref="F3:F5"/>
    <mergeCell ref="A3:A5"/>
    <mergeCell ref="B3:B5"/>
    <mergeCell ref="C3:C5"/>
    <mergeCell ref="D3:D5"/>
    <mergeCell ref="A2:I2"/>
    <mergeCell ref="E3:E5"/>
  </mergeCells>
  <hyperlinks>
    <hyperlink ref="B6" location="新北市鶯歌區各里人口數及性比例!Print_Area" display="新北市鶯歌區各里人口數及性比例"/>
    <hyperlink ref="B7" location="新北市鶯歌區現住人口年齡分布概況!Print_Area" display="新北市鶯歌區現住人口年齡分布概況"/>
    <hyperlink ref="B9" location="新北市鶯歌區現住人口之婚姻狀況!Print_Area" display="新北市鶯歌區現住人口之婚姻狀況"/>
    <hyperlink ref="B10" location="'新北市鶯歌區公所現有職員概況-按教育程度別分'!Print_Area" display="新北市鶯歌區公所現有職員概況-按教育程度別分"/>
    <hyperlink ref="B11" location="'新北市鶯歌區公所現有職員概況-按年齡別分'!Print_Area" display="新北市鶯歌區公所現有職員概況-按年齡別分"/>
    <hyperlink ref="B12" location="新北市鶯歌區各里鄰長遴聘概況!Print_Area" display="新北市鶯歌區各里鄰長遴聘概況"/>
    <hyperlink ref="B13" location="新北市鶯歌區社區發展協會會員概況!Print_Area" display="新北市鶯歌區社區發展協會會員概況"/>
    <hyperlink ref="I14" r:id="rId1" display="http://www.mohw.gov.tw/cht/DOS/DisplayStatisticFile.aspx?d=31916"/>
    <hyperlink ref="B14" location="低收入戶人數!A1" display="新北市○○區低收入戶人數"/>
    <hyperlink ref="B15" location="'低收入戶戶數(按戶長性別分)'!A1" display="新北市○○區低收入戶數(按戶長性別分)"/>
    <hyperlink ref="B8" location="新北市鶯歌區15歲以上現住人口之教育程度概況!Print_Titles" display="新北市鶯歌區15歲以上現住人口之教育程度概況"/>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6" r:id="rId2"/>
  <rowBreaks count="2" manualBreakCount="2">
    <brk id="8" max="8" man="1"/>
    <brk id="12" max="8" man="1"/>
  </row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G11"/>
  <sheetViews>
    <sheetView zoomScaleSheetLayoutView="100" zoomScalePageLayoutView="70" workbookViewId="0" topLeftCell="A1">
      <selection activeCell="A1" sqref="A1:F1"/>
    </sheetView>
  </sheetViews>
  <sheetFormatPr defaultColWidth="9.00390625" defaultRowHeight="16.5"/>
  <cols>
    <col min="1" max="1" width="20.75390625" style="12" customWidth="1"/>
    <col min="2" max="2" width="18.75390625" style="12" customWidth="1"/>
    <col min="3" max="5" width="16.75390625" style="12" customWidth="1"/>
    <col min="6" max="6" width="16.75390625" style="17" customWidth="1"/>
    <col min="7" max="16384" width="9.00390625" style="12" customWidth="1"/>
  </cols>
  <sheetData>
    <row r="1" spans="1:6" s="13" customFormat="1" ht="49.5" customHeight="1">
      <c r="A1" s="265" t="s">
        <v>164</v>
      </c>
      <c r="B1" s="265"/>
      <c r="C1" s="265"/>
      <c r="D1" s="265"/>
      <c r="E1" s="265"/>
      <c r="F1" s="265"/>
    </row>
    <row r="2" spans="1:6" s="13" customFormat="1" ht="24.75" customHeight="1" thickBot="1">
      <c r="A2" s="53"/>
      <c r="B2" s="53"/>
      <c r="C2" s="53"/>
      <c r="D2" s="53"/>
      <c r="E2" s="266" t="s">
        <v>50</v>
      </c>
      <c r="F2" s="266"/>
    </row>
    <row r="3" spans="1:7" s="1" customFormat="1" ht="36" customHeight="1">
      <c r="A3" s="267" t="s">
        <v>83</v>
      </c>
      <c r="B3" s="268" t="s">
        <v>20</v>
      </c>
      <c r="C3" s="270" t="s">
        <v>4</v>
      </c>
      <c r="D3" s="271"/>
      <c r="E3" s="270" t="s">
        <v>5</v>
      </c>
      <c r="F3" s="272"/>
      <c r="G3" s="4"/>
    </row>
    <row r="4" spans="1:7" s="1" customFormat="1" ht="36" customHeight="1" thickBot="1">
      <c r="A4" s="256"/>
      <c r="B4" s="269"/>
      <c r="C4" s="54" t="s">
        <v>52</v>
      </c>
      <c r="D4" s="111" t="s">
        <v>101</v>
      </c>
      <c r="E4" s="110" t="s">
        <v>52</v>
      </c>
      <c r="F4" s="112" t="s">
        <v>101</v>
      </c>
      <c r="G4" s="4"/>
    </row>
    <row r="5" spans="1:7" ht="36" customHeight="1">
      <c r="A5" s="15" t="s">
        <v>70</v>
      </c>
      <c r="B5" s="92">
        <v>726</v>
      </c>
      <c r="C5" s="28">
        <v>408</v>
      </c>
      <c r="D5" s="189">
        <f aca="true" t="shared" si="0" ref="D5:D11">C5*100/B5</f>
        <v>56.19834710743802</v>
      </c>
      <c r="E5" s="28">
        <v>318</v>
      </c>
      <c r="F5" s="186">
        <f aca="true" t="shared" si="1" ref="F5:F11">E5*100/B5</f>
        <v>43.80165289256198</v>
      </c>
      <c r="G5" s="17"/>
    </row>
    <row r="6" spans="1:6" ht="36" customHeight="1">
      <c r="A6" s="15" t="s">
        <v>31</v>
      </c>
      <c r="B6" s="107">
        <v>691</v>
      </c>
      <c r="C6" s="39">
        <v>388</v>
      </c>
      <c r="D6" s="190">
        <f t="shared" si="0"/>
        <v>56.150506512301014</v>
      </c>
      <c r="E6" s="39">
        <v>303</v>
      </c>
      <c r="F6" s="187">
        <f t="shared" si="1"/>
        <v>43.849493487698986</v>
      </c>
    </row>
    <row r="7" spans="1:6" ht="36" customHeight="1">
      <c r="A7" s="15" t="s">
        <v>33</v>
      </c>
      <c r="B7" s="107">
        <v>709</v>
      </c>
      <c r="C7" s="39">
        <v>397</v>
      </c>
      <c r="D7" s="190">
        <f t="shared" si="0"/>
        <v>55.994358251057825</v>
      </c>
      <c r="E7" s="39">
        <v>312</v>
      </c>
      <c r="F7" s="187">
        <f t="shared" si="1"/>
        <v>44.005641748942175</v>
      </c>
    </row>
    <row r="8" spans="1:6" ht="36" customHeight="1">
      <c r="A8" s="15" t="s">
        <v>34</v>
      </c>
      <c r="B8" s="107">
        <v>702</v>
      </c>
      <c r="C8" s="39">
        <v>395</v>
      </c>
      <c r="D8" s="190">
        <f t="shared" si="0"/>
        <v>56.267806267806264</v>
      </c>
      <c r="E8" s="39">
        <v>307</v>
      </c>
      <c r="F8" s="187">
        <f t="shared" si="1"/>
        <v>43.732193732193736</v>
      </c>
    </row>
    <row r="9" spans="1:6" ht="36" customHeight="1">
      <c r="A9" s="15" t="s">
        <v>35</v>
      </c>
      <c r="B9" s="107">
        <v>629</v>
      </c>
      <c r="C9" s="39">
        <v>360</v>
      </c>
      <c r="D9" s="190">
        <f t="shared" si="0"/>
        <v>57.233704292527825</v>
      </c>
      <c r="E9" s="39">
        <v>269</v>
      </c>
      <c r="F9" s="187">
        <f t="shared" si="1"/>
        <v>42.766295707472175</v>
      </c>
    </row>
    <row r="10" spans="1:6" ht="36" customHeight="1">
      <c r="A10" s="15" t="s">
        <v>158</v>
      </c>
      <c r="B10" s="107">
        <v>561</v>
      </c>
      <c r="C10" s="39">
        <v>312</v>
      </c>
      <c r="D10" s="190">
        <f>C10*100/B10</f>
        <v>55.61497326203209</v>
      </c>
      <c r="E10" s="39">
        <v>249</v>
      </c>
      <c r="F10" s="187">
        <f>E10*100/B10</f>
        <v>44.38502673796791</v>
      </c>
    </row>
    <row r="11" spans="1:6" ht="39.75" customHeight="1" thickBot="1">
      <c r="A11" s="106" t="s">
        <v>159</v>
      </c>
      <c r="B11" s="108">
        <v>439</v>
      </c>
      <c r="C11" s="40">
        <v>234</v>
      </c>
      <c r="D11" s="191">
        <f t="shared" si="0"/>
        <v>53.30296127562642</v>
      </c>
      <c r="E11" s="40">
        <v>205</v>
      </c>
      <c r="F11" s="188">
        <f t="shared" si="1"/>
        <v>46.69703872437358</v>
      </c>
    </row>
    <row r="12" ht="30" customHeight="1"/>
  </sheetData>
  <sheetProtection/>
  <mergeCells count="6">
    <mergeCell ref="A1:F1"/>
    <mergeCell ref="E2:F2"/>
    <mergeCell ref="A3:A4"/>
    <mergeCell ref="B3:B4"/>
    <mergeCell ref="C3:D3"/>
    <mergeCell ref="E3:F3"/>
  </mergeCells>
  <printOptions horizontalCentered="1"/>
  <pageMargins left="0.7480314960629921" right="0.7480314960629921" top="0.984251968503937" bottom="0.984251968503937" header="0.5118110236220472" footer="0.5118110236220472"/>
  <pageSetup cellComments="asDisplayed" fitToHeight="0" fitToWidth="1" horizontalDpi="600" verticalDpi="600" orientation="landscape" pageOrder="overThenDown" paperSize="9" r:id="rId2"/>
  <ignoredErrors>
    <ignoredError sqref="D11 F11 F5:F9 D5:D9" evalError="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AM25"/>
  <sheetViews>
    <sheetView zoomScale="75" zoomScaleNormal="75" zoomScaleSheetLayoutView="70" zoomScalePageLayoutView="70" workbookViewId="0" topLeftCell="A1">
      <selection activeCell="A1" sqref="A1:AC25"/>
    </sheetView>
  </sheetViews>
  <sheetFormatPr defaultColWidth="9.00390625" defaultRowHeight="16.5"/>
  <cols>
    <col min="1" max="1" width="10.375" style="12" customWidth="1"/>
    <col min="2" max="2" width="7.375" style="12" customWidth="1"/>
    <col min="3" max="4" width="7.00390625" style="12" customWidth="1"/>
    <col min="5" max="5" width="9.50390625" style="17" customWidth="1"/>
    <col min="6" max="6" width="8.00390625" style="12" customWidth="1"/>
    <col min="7" max="7" width="7.375" style="12" customWidth="1"/>
    <col min="8" max="8" width="6.75390625" style="12" customWidth="1"/>
    <col min="9" max="9" width="10.50390625" style="17" customWidth="1"/>
    <col min="10" max="10" width="7.75390625" style="12" customWidth="1"/>
    <col min="11" max="11" width="7.00390625" style="12" customWidth="1"/>
    <col min="12" max="12" width="6.875" style="12" customWidth="1"/>
    <col min="13" max="13" width="10.25390625" style="12" customWidth="1"/>
    <col min="14" max="14" width="7.625" style="12" customWidth="1"/>
    <col min="15" max="15" width="6.75390625" style="12" customWidth="1"/>
    <col min="16" max="16" width="7.25390625" style="12" customWidth="1"/>
    <col min="17" max="17" width="10.00390625" style="12" customWidth="1"/>
    <col min="18" max="18" width="8.00390625" style="12" customWidth="1"/>
    <col min="19" max="20" width="7.375" style="12" customWidth="1"/>
    <col min="21" max="21" width="10.50390625" style="12" customWidth="1"/>
    <col min="22" max="22" width="7.25390625" style="12" customWidth="1"/>
    <col min="23" max="23" width="6.50390625" style="12" customWidth="1"/>
    <col min="24" max="24" width="6.75390625" style="12" customWidth="1"/>
    <col min="25" max="25" width="9.625" style="17" customWidth="1"/>
    <col min="26" max="26" width="7.75390625" style="12" customWidth="1"/>
    <col min="27" max="27" width="6.75390625" style="12" customWidth="1"/>
    <col min="28" max="28" width="7.50390625" style="12" customWidth="1"/>
    <col min="29" max="29" width="10.50390625" style="12" customWidth="1"/>
    <col min="30" max="16384" width="9.00390625" style="12" customWidth="1"/>
  </cols>
  <sheetData>
    <row r="1" spans="1:29" s="13" customFormat="1" ht="75.75" customHeight="1">
      <c r="A1" s="204" t="s">
        <v>166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9" s="13" customFormat="1" ht="47.25" customHeight="1" thickBot="1">
      <c r="A2" s="122" t="s">
        <v>173</v>
      </c>
      <c r="B2" s="122"/>
      <c r="C2" s="122"/>
      <c r="D2" s="122"/>
      <c r="E2" s="122"/>
      <c r="F2" s="122"/>
      <c r="G2" s="122"/>
      <c r="H2" s="122"/>
      <c r="I2" s="122"/>
      <c r="J2" s="122"/>
      <c r="K2" s="122"/>
      <c r="L2" s="122"/>
      <c r="M2" s="122"/>
      <c r="N2" s="122"/>
      <c r="O2" s="122"/>
      <c r="P2" s="122"/>
      <c r="Q2" s="122"/>
      <c r="R2" s="122"/>
      <c r="S2" s="122"/>
      <c r="T2" s="122"/>
      <c r="U2" s="122"/>
      <c r="V2" s="122"/>
      <c r="W2" s="122"/>
      <c r="X2" s="122"/>
      <c r="Y2" s="203"/>
      <c r="Z2" s="203"/>
      <c r="AA2" s="203" t="s">
        <v>194</v>
      </c>
      <c r="AB2" s="203"/>
      <c r="AC2" s="203"/>
      <c r="AD2" s="123"/>
      <c r="AE2" s="123"/>
      <c r="AF2" s="123"/>
      <c r="AG2" s="123"/>
      <c r="AH2" s="123"/>
      <c r="AI2" s="123"/>
      <c r="AJ2" s="123"/>
      <c r="AK2" s="123"/>
      <c r="AL2" s="123"/>
      <c r="AM2" s="123"/>
    </row>
    <row r="3" spans="1:30" s="1" customFormat="1" ht="34.5" customHeight="1">
      <c r="A3" s="205" t="s">
        <v>0</v>
      </c>
      <c r="B3" s="202" t="s">
        <v>69</v>
      </c>
      <c r="C3" s="200"/>
      <c r="D3" s="200"/>
      <c r="E3" s="201"/>
      <c r="F3" s="199" t="s">
        <v>30</v>
      </c>
      <c r="G3" s="200"/>
      <c r="H3" s="200"/>
      <c r="I3" s="201"/>
      <c r="J3" s="199" t="s">
        <v>57</v>
      </c>
      <c r="K3" s="200"/>
      <c r="L3" s="200"/>
      <c r="M3" s="201"/>
      <c r="N3" s="199" t="s">
        <v>58</v>
      </c>
      <c r="O3" s="200"/>
      <c r="P3" s="200"/>
      <c r="Q3" s="201"/>
      <c r="R3" s="199" t="s">
        <v>59</v>
      </c>
      <c r="S3" s="200"/>
      <c r="T3" s="200"/>
      <c r="U3" s="201"/>
      <c r="V3" s="199" t="s">
        <v>60</v>
      </c>
      <c r="W3" s="200"/>
      <c r="X3" s="200"/>
      <c r="Y3" s="201"/>
      <c r="Z3" s="199" t="s">
        <v>165</v>
      </c>
      <c r="AA3" s="200"/>
      <c r="AB3" s="200"/>
      <c r="AC3" s="200"/>
      <c r="AD3" s="4"/>
    </row>
    <row r="4" spans="1:30" s="1" customFormat="1" ht="34.5" customHeight="1" thickBot="1">
      <c r="A4" s="206"/>
      <c r="B4" s="83" t="s">
        <v>20</v>
      </c>
      <c r="C4" s="84" t="s">
        <v>4</v>
      </c>
      <c r="D4" s="84" t="s">
        <v>5</v>
      </c>
      <c r="E4" s="86" t="s">
        <v>63</v>
      </c>
      <c r="F4" s="100" t="s">
        <v>20</v>
      </c>
      <c r="G4" s="84" t="s">
        <v>4</v>
      </c>
      <c r="H4" s="84" t="s">
        <v>5</v>
      </c>
      <c r="I4" s="45" t="s">
        <v>63</v>
      </c>
      <c r="J4" s="85" t="s">
        <v>20</v>
      </c>
      <c r="K4" s="84" t="s">
        <v>4</v>
      </c>
      <c r="L4" s="84" t="s">
        <v>5</v>
      </c>
      <c r="M4" s="45" t="s">
        <v>63</v>
      </c>
      <c r="N4" s="85" t="s">
        <v>20</v>
      </c>
      <c r="O4" s="84" t="s">
        <v>4</v>
      </c>
      <c r="P4" s="84" t="s">
        <v>5</v>
      </c>
      <c r="Q4" s="45" t="s">
        <v>63</v>
      </c>
      <c r="R4" s="85" t="s">
        <v>20</v>
      </c>
      <c r="S4" s="84" t="s">
        <v>4</v>
      </c>
      <c r="T4" s="84" t="s">
        <v>5</v>
      </c>
      <c r="U4" s="45" t="s">
        <v>63</v>
      </c>
      <c r="V4" s="85" t="s">
        <v>20</v>
      </c>
      <c r="W4" s="84" t="s">
        <v>4</v>
      </c>
      <c r="X4" s="84" t="s">
        <v>5</v>
      </c>
      <c r="Y4" s="86" t="s">
        <v>63</v>
      </c>
      <c r="Z4" s="85" t="s">
        <v>20</v>
      </c>
      <c r="AA4" s="84" t="s">
        <v>4</v>
      </c>
      <c r="AB4" s="84" t="s">
        <v>5</v>
      </c>
      <c r="AC4" s="86" t="s">
        <v>63</v>
      </c>
      <c r="AD4" s="4"/>
    </row>
    <row r="5" spans="1:30" ht="30" customHeight="1">
      <c r="A5" s="82" t="s">
        <v>61</v>
      </c>
      <c r="B5" s="126">
        <v>87231</v>
      </c>
      <c r="C5" s="127">
        <v>43731</v>
      </c>
      <c r="D5" s="128">
        <v>43500</v>
      </c>
      <c r="E5" s="157">
        <f>C5*100/D5</f>
        <v>100.53103448275863</v>
      </c>
      <c r="F5" s="126">
        <v>87965</v>
      </c>
      <c r="G5" s="127">
        <v>44144</v>
      </c>
      <c r="H5" s="128">
        <v>43821</v>
      </c>
      <c r="I5" s="157">
        <f>G5*100/H5</f>
        <v>100.73708952328792</v>
      </c>
      <c r="J5" s="124">
        <v>89075</v>
      </c>
      <c r="K5" s="124">
        <v>44603</v>
      </c>
      <c r="L5" s="124">
        <v>44472</v>
      </c>
      <c r="M5" s="160">
        <f>K5*100/L5</f>
        <v>100.2945673682317</v>
      </c>
      <c r="N5" s="124">
        <v>88637</v>
      </c>
      <c r="O5" s="124">
        <v>44506</v>
      </c>
      <c r="P5" s="124">
        <v>44131</v>
      </c>
      <c r="Q5" s="160">
        <f>O5*100/P5</f>
        <v>100.84974281117582</v>
      </c>
      <c r="R5" s="124">
        <v>88336</v>
      </c>
      <c r="S5" s="124">
        <v>44480</v>
      </c>
      <c r="T5" s="124">
        <v>43856</v>
      </c>
      <c r="U5" s="164">
        <f>S5*100/T5</f>
        <v>101.42283838015322</v>
      </c>
      <c r="V5" s="124">
        <v>87683</v>
      </c>
      <c r="W5" s="124">
        <v>44242</v>
      </c>
      <c r="X5" s="124">
        <v>43441</v>
      </c>
      <c r="Y5" s="168">
        <f>W5*100/X5</f>
        <v>101.84388020533598</v>
      </c>
      <c r="Z5" s="124">
        <v>86821</v>
      </c>
      <c r="AA5" s="124">
        <v>43932</v>
      </c>
      <c r="AB5" s="124">
        <v>42889</v>
      </c>
      <c r="AC5" s="168">
        <f>AA5*100/AB5</f>
        <v>102.43185898482129</v>
      </c>
      <c r="AD5" s="17"/>
    </row>
    <row r="6" spans="1:30" ht="30" customHeight="1">
      <c r="A6" s="5" t="s">
        <v>175</v>
      </c>
      <c r="B6" s="128">
        <v>1074</v>
      </c>
      <c r="C6" s="128">
        <v>566</v>
      </c>
      <c r="D6" s="128">
        <v>508</v>
      </c>
      <c r="E6" s="158">
        <f aca="true" t="shared" si="0" ref="E6:E25">C6*100/D6</f>
        <v>111.41732283464567</v>
      </c>
      <c r="F6" s="128">
        <v>1076</v>
      </c>
      <c r="G6" s="128">
        <v>567</v>
      </c>
      <c r="H6" s="128">
        <v>509</v>
      </c>
      <c r="I6" s="158">
        <f aca="true" t="shared" si="1" ref="I6:I25">G6*100/H6</f>
        <v>111.39489194499018</v>
      </c>
      <c r="J6" s="125">
        <v>1105</v>
      </c>
      <c r="K6" s="125">
        <v>586</v>
      </c>
      <c r="L6" s="125">
        <v>519</v>
      </c>
      <c r="M6" s="161">
        <f aca="true" t="shared" si="2" ref="M6:M25">K6*100/L6</f>
        <v>112.90944123314065</v>
      </c>
      <c r="N6" s="125">
        <v>1122</v>
      </c>
      <c r="O6" s="125">
        <v>604</v>
      </c>
      <c r="P6" s="125">
        <v>518</v>
      </c>
      <c r="Q6" s="161">
        <f aca="true" t="shared" si="3" ref="Q6:Q25">O6*100/P6</f>
        <v>116.6023166023166</v>
      </c>
      <c r="R6" s="125">
        <v>1120</v>
      </c>
      <c r="S6" s="125">
        <v>609</v>
      </c>
      <c r="T6" s="125">
        <v>511</v>
      </c>
      <c r="U6" s="165">
        <f aca="true" t="shared" si="4" ref="U6:U25">S6*100/T6</f>
        <v>119.17808219178082</v>
      </c>
      <c r="V6" s="125">
        <v>1156</v>
      </c>
      <c r="W6" s="125">
        <v>631</v>
      </c>
      <c r="X6" s="125">
        <v>525</v>
      </c>
      <c r="Y6" s="169">
        <f aca="true" t="shared" si="5" ref="Y6:Y25">W6*100/X6</f>
        <v>120.19047619047619</v>
      </c>
      <c r="Z6" s="125">
        <v>1144</v>
      </c>
      <c r="AA6" s="125">
        <v>623</v>
      </c>
      <c r="AB6" s="125">
        <v>521</v>
      </c>
      <c r="AC6" s="169">
        <f aca="true" t="shared" si="6" ref="AC6:AC25">AA6*100/AB6</f>
        <v>119.57773512476008</v>
      </c>
      <c r="AD6" s="17"/>
    </row>
    <row r="7" spans="1:30" ht="30" customHeight="1">
      <c r="A7" s="5" t="s">
        <v>174</v>
      </c>
      <c r="B7" s="128">
        <v>8439</v>
      </c>
      <c r="C7" s="128">
        <v>4310</v>
      </c>
      <c r="D7" s="128">
        <v>4129</v>
      </c>
      <c r="E7" s="158">
        <f t="shared" si="0"/>
        <v>104.38362799709373</v>
      </c>
      <c r="F7" s="128">
        <v>8365</v>
      </c>
      <c r="G7" s="128">
        <v>4300</v>
      </c>
      <c r="H7" s="128">
        <v>4056</v>
      </c>
      <c r="I7" s="158">
        <f t="shared" si="1"/>
        <v>106.01577909270218</v>
      </c>
      <c r="J7" s="125">
        <v>8321</v>
      </c>
      <c r="K7" s="125">
        <v>4282</v>
      </c>
      <c r="L7" s="125">
        <v>4039</v>
      </c>
      <c r="M7" s="161">
        <f t="shared" si="2"/>
        <v>106.01634067838575</v>
      </c>
      <c r="N7" s="125">
        <v>8222</v>
      </c>
      <c r="O7" s="125">
        <v>4252</v>
      </c>
      <c r="P7" s="125">
        <v>3970</v>
      </c>
      <c r="Q7" s="161">
        <f t="shared" si="3"/>
        <v>107.10327455919395</v>
      </c>
      <c r="R7" s="125">
        <v>8164</v>
      </c>
      <c r="S7" s="125">
        <v>4223</v>
      </c>
      <c r="T7" s="125">
        <v>3947</v>
      </c>
      <c r="U7" s="165">
        <f t="shared" si="4"/>
        <v>106.99265264758044</v>
      </c>
      <c r="V7" s="125">
        <v>8007</v>
      </c>
      <c r="W7" s="125">
        <v>4126</v>
      </c>
      <c r="X7" s="125">
        <v>3889</v>
      </c>
      <c r="Y7" s="169">
        <f t="shared" si="5"/>
        <v>106.09411159681152</v>
      </c>
      <c r="Z7" s="125">
        <v>7897</v>
      </c>
      <c r="AA7" s="125">
        <v>4075</v>
      </c>
      <c r="AB7" s="125">
        <v>3822</v>
      </c>
      <c r="AC7" s="169">
        <f t="shared" si="6"/>
        <v>106.61957090528519</v>
      </c>
      <c r="AD7" s="17"/>
    </row>
    <row r="8" spans="1:30" ht="30" customHeight="1">
      <c r="A8" s="5" t="s">
        <v>176</v>
      </c>
      <c r="B8" s="128">
        <v>5491</v>
      </c>
      <c r="C8" s="128">
        <v>2784</v>
      </c>
      <c r="D8" s="128">
        <v>2707</v>
      </c>
      <c r="E8" s="158">
        <f t="shared" si="0"/>
        <v>102.84447728112302</v>
      </c>
      <c r="F8" s="128">
        <v>5624</v>
      </c>
      <c r="G8" s="128">
        <v>2839</v>
      </c>
      <c r="H8" s="128">
        <v>2785</v>
      </c>
      <c r="I8" s="158">
        <f>G8*100/H8</f>
        <v>101.93895870736087</v>
      </c>
      <c r="J8" s="125">
        <v>5802</v>
      </c>
      <c r="K8" s="125">
        <v>2920</v>
      </c>
      <c r="L8" s="125">
        <v>2882</v>
      </c>
      <c r="M8" s="161">
        <f t="shared" si="2"/>
        <v>101.31852879944483</v>
      </c>
      <c r="N8" s="125">
        <v>5745</v>
      </c>
      <c r="O8" s="125">
        <v>2921</v>
      </c>
      <c r="P8" s="125">
        <v>2824</v>
      </c>
      <c r="Q8" s="161">
        <f t="shared" si="3"/>
        <v>103.43484419263456</v>
      </c>
      <c r="R8" s="125">
        <v>5726</v>
      </c>
      <c r="S8" s="125">
        <v>2913</v>
      </c>
      <c r="T8" s="125">
        <v>2813</v>
      </c>
      <c r="U8" s="165">
        <f t="shared" si="4"/>
        <v>103.55492356914327</v>
      </c>
      <c r="V8" s="125">
        <v>5723</v>
      </c>
      <c r="W8" s="125">
        <v>2939</v>
      </c>
      <c r="X8" s="125">
        <v>2784</v>
      </c>
      <c r="Y8" s="169">
        <f t="shared" si="5"/>
        <v>105.56752873563218</v>
      </c>
      <c r="Z8" s="125">
        <v>5742</v>
      </c>
      <c r="AA8" s="125">
        <v>2942</v>
      </c>
      <c r="AB8" s="125">
        <v>2800</v>
      </c>
      <c r="AC8" s="169">
        <f t="shared" si="6"/>
        <v>105.07142857142857</v>
      </c>
      <c r="AD8" s="17"/>
    </row>
    <row r="9" spans="1:30" ht="30" customHeight="1">
      <c r="A9" s="5" t="s">
        <v>177</v>
      </c>
      <c r="B9" s="128">
        <v>6312</v>
      </c>
      <c r="C9" s="129">
        <v>3249</v>
      </c>
      <c r="D9" s="129">
        <v>3063</v>
      </c>
      <c r="E9" s="158">
        <f t="shared" si="0"/>
        <v>106.07247796278159</v>
      </c>
      <c r="F9" s="128">
        <v>6377</v>
      </c>
      <c r="G9" s="129">
        <v>3285</v>
      </c>
      <c r="H9" s="129">
        <v>3092</v>
      </c>
      <c r="I9" s="158">
        <f t="shared" si="1"/>
        <v>106.24191461836999</v>
      </c>
      <c r="J9" s="125">
        <v>6485</v>
      </c>
      <c r="K9" s="131">
        <v>3330</v>
      </c>
      <c r="L9" s="131">
        <v>3155</v>
      </c>
      <c r="M9" s="162">
        <f t="shared" si="2"/>
        <v>105.54675118858954</v>
      </c>
      <c r="N9" s="125">
        <v>6485</v>
      </c>
      <c r="O9" s="131">
        <v>3321</v>
      </c>
      <c r="P9" s="131">
        <v>3164</v>
      </c>
      <c r="Q9" s="162">
        <f t="shared" si="3"/>
        <v>104.96207332490518</v>
      </c>
      <c r="R9" s="125">
        <v>6488</v>
      </c>
      <c r="S9" s="131">
        <v>3339</v>
      </c>
      <c r="T9" s="131">
        <v>3149</v>
      </c>
      <c r="U9" s="166">
        <f t="shared" si="4"/>
        <v>106.03366147983486</v>
      </c>
      <c r="V9" s="125">
        <v>6408</v>
      </c>
      <c r="W9" s="131">
        <v>3306</v>
      </c>
      <c r="X9" s="131">
        <v>3102</v>
      </c>
      <c r="Y9" s="170">
        <f t="shared" si="5"/>
        <v>106.57640232108317</v>
      </c>
      <c r="Z9" s="125">
        <v>6299</v>
      </c>
      <c r="AA9" s="131">
        <v>3255</v>
      </c>
      <c r="AB9" s="131">
        <v>3044</v>
      </c>
      <c r="AC9" s="170">
        <f t="shared" si="6"/>
        <v>106.93166885676742</v>
      </c>
      <c r="AD9" s="17"/>
    </row>
    <row r="10" spans="1:30" ht="30" customHeight="1">
      <c r="A10" s="5" t="s">
        <v>178</v>
      </c>
      <c r="B10" s="128">
        <v>1138</v>
      </c>
      <c r="C10" s="128">
        <v>554</v>
      </c>
      <c r="D10" s="128">
        <v>584</v>
      </c>
      <c r="E10" s="158">
        <f t="shared" si="0"/>
        <v>94.86301369863014</v>
      </c>
      <c r="F10" s="128">
        <v>1156</v>
      </c>
      <c r="G10" s="128">
        <v>569</v>
      </c>
      <c r="H10" s="128">
        <v>587</v>
      </c>
      <c r="I10" s="158">
        <f t="shared" si="1"/>
        <v>96.9335604770017</v>
      </c>
      <c r="J10" s="125">
        <v>1148</v>
      </c>
      <c r="K10" s="125">
        <v>568</v>
      </c>
      <c r="L10" s="125">
        <v>580</v>
      </c>
      <c r="M10" s="161">
        <f t="shared" si="2"/>
        <v>97.93103448275862</v>
      </c>
      <c r="N10" s="125">
        <v>1192</v>
      </c>
      <c r="O10" s="125">
        <v>598</v>
      </c>
      <c r="P10" s="125">
        <v>594</v>
      </c>
      <c r="Q10" s="161">
        <f t="shared" si="3"/>
        <v>100.67340067340068</v>
      </c>
      <c r="R10" s="125">
        <v>1191</v>
      </c>
      <c r="S10" s="125">
        <v>604</v>
      </c>
      <c r="T10" s="125">
        <v>587</v>
      </c>
      <c r="U10" s="165">
        <f t="shared" si="4"/>
        <v>102.89608177172062</v>
      </c>
      <c r="V10" s="125">
        <v>1207</v>
      </c>
      <c r="W10" s="125">
        <v>607</v>
      </c>
      <c r="X10" s="125">
        <v>600</v>
      </c>
      <c r="Y10" s="169">
        <f t="shared" si="5"/>
        <v>101.16666666666667</v>
      </c>
      <c r="Z10" s="125">
        <v>1204</v>
      </c>
      <c r="AA10" s="125">
        <v>598</v>
      </c>
      <c r="AB10" s="125">
        <v>606</v>
      </c>
      <c r="AC10" s="169">
        <f t="shared" si="6"/>
        <v>98.67986798679868</v>
      </c>
      <c r="AD10" s="17"/>
    </row>
    <row r="11" spans="1:30" ht="30" customHeight="1">
      <c r="A11" s="5" t="s">
        <v>179</v>
      </c>
      <c r="B11" s="128">
        <v>4567</v>
      </c>
      <c r="C11" s="128">
        <v>2303</v>
      </c>
      <c r="D11" s="128">
        <v>2264</v>
      </c>
      <c r="E11" s="158">
        <f t="shared" si="0"/>
        <v>101.7226148409894</v>
      </c>
      <c r="F11" s="128">
        <v>4527</v>
      </c>
      <c r="G11" s="128">
        <v>2295</v>
      </c>
      <c r="H11" s="128">
        <v>2232</v>
      </c>
      <c r="I11" s="158">
        <f t="shared" si="1"/>
        <v>102.8225806451613</v>
      </c>
      <c r="J11" s="125">
        <v>4481</v>
      </c>
      <c r="K11" s="125">
        <v>2273</v>
      </c>
      <c r="L11" s="125">
        <v>2208</v>
      </c>
      <c r="M11" s="161">
        <f t="shared" si="2"/>
        <v>102.94384057971014</v>
      </c>
      <c r="N11" s="125">
        <v>4407</v>
      </c>
      <c r="O11" s="125">
        <v>2242</v>
      </c>
      <c r="P11" s="125">
        <v>2165</v>
      </c>
      <c r="Q11" s="161">
        <f t="shared" si="3"/>
        <v>103.55658198614319</v>
      </c>
      <c r="R11" s="125">
        <v>4313</v>
      </c>
      <c r="S11" s="125">
        <v>2173</v>
      </c>
      <c r="T11" s="125">
        <v>2140</v>
      </c>
      <c r="U11" s="165">
        <f t="shared" si="4"/>
        <v>101.54205607476635</v>
      </c>
      <c r="V11" s="125">
        <v>4522</v>
      </c>
      <c r="W11" s="125">
        <v>2132</v>
      </c>
      <c r="X11" s="125">
        <v>2090</v>
      </c>
      <c r="Y11" s="169">
        <f t="shared" si="5"/>
        <v>102.00956937799043</v>
      </c>
      <c r="Z11" s="125">
        <v>4137</v>
      </c>
      <c r="AA11" s="125">
        <v>2095</v>
      </c>
      <c r="AB11" s="125">
        <v>2042</v>
      </c>
      <c r="AC11" s="169">
        <f t="shared" si="6"/>
        <v>102.59549461312439</v>
      </c>
      <c r="AD11" s="17"/>
    </row>
    <row r="12" spans="1:30" ht="30" customHeight="1">
      <c r="A12" s="5" t="s">
        <v>180</v>
      </c>
      <c r="B12" s="128">
        <v>5338</v>
      </c>
      <c r="C12" s="128">
        <v>2683</v>
      </c>
      <c r="D12" s="128">
        <v>2655</v>
      </c>
      <c r="E12" s="158">
        <f t="shared" si="0"/>
        <v>101.05461393596987</v>
      </c>
      <c r="F12" s="128">
        <v>5325</v>
      </c>
      <c r="G12" s="128">
        <v>2685</v>
      </c>
      <c r="H12" s="128">
        <v>2660</v>
      </c>
      <c r="I12" s="158">
        <f t="shared" si="1"/>
        <v>100.93984962406014</v>
      </c>
      <c r="J12" s="125">
        <v>5346</v>
      </c>
      <c r="K12" s="125">
        <v>2678</v>
      </c>
      <c r="L12" s="125">
        <v>2668</v>
      </c>
      <c r="M12" s="161">
        <f t="shared" si="2"/>
        <v>100.37481259370315</v>
      </c>
      <c r="N12" s="125">
        <v>5335</v>
      </c>
      <c r="O12" s="125">
        <v>2660</v>
      </c>
      <c r="P12" s="125">
        <v>2675</v>
      </c>
      <c r="Q12" s="161">
        <f t="shared" si="3"/>
        <v>99.4392523364486</v>
      </c>
      <c r="R12" s="125">
        <v>5304</v>
      </c>
      <c r="S12" s="125">
        <v>2649</v>
      </c>
      <c r="T12" s="125">
        <v>2655</v>
      </c>
      <c r="U12" s="165">
        <f t="shared" si="4"/>
        <v>99.77401129943503</v>
      </c>
      <c r="V12" s="125">
        <v>5216</v>
      </c>
      <c r="W12" s="125">
        <v>2622</v>
      </c>
      <c r="X12" s="125">
        <v>2594</v>
      </c>
      <c r="Y12" s="169">
        <f t="shared" si="5"/>
        <v>101.07941403238242</v>
      </c>
      <c r="Z12" s="125">
        <v>5190</v>
      </c>
      <c r="AA12" s="125">
        <v>2589</v>
      </c>
      <c r="AB12" s="125">
        <v>2601</v>
      </c>
      <c r="AC12" s="169">
        <f t="shared" si="6"/>
        <v>99.53863898500576</v>
      </c>
      <c r="AD12" s="17"/>
    </row>
    <row r="13" spans="1:30" ht="30" customHeight="1">
      <c r="A13" s="5" t="s">
        <v>181</v>
      </c>
      <c r="B13" s="128">
        <v>9415</v>
      </c>
      <c r="C13" s="129">
        <v>4678</v>
      </c>
      <c r="D13" s="129">
        <v>4737</v>
      </c>
      <c r="E13" s="158">
        <f t="shared" si="0"/>
        <v>98.75448596157906</v>
      </c>
      <c r="F13" s="128">
        <v>9476</v>
      </c>
      <c r="G13" s="129">
        <v>4712</v>
      </c>
      <c r="H13" s="129">
        <v>4764</v>
      </c>
      <c r="I13" s="158">
        <f t="shared" si="1"/>
        <v>98.90848026868179</v>
      </c>
      <c r="J13" s="125">
        <v>9620</v>
      </c>
      <c r="K13" s="131">
        <v>4770</v>
      </c>
      <c r="L13" s="131">
        <v>4850</v>
      </c>
      <c r="M13" s="162">
        <f t="shared" si="2"/>
        <v>98.35051546391753</v>
      </c>
      <c r="N13" s="125">
        <v>9655</v>
      </c>
      <c r="O13" s="131">
        <v>4775</v>
      </c>
      <c r="P13" s="131">
        <v>4880</v>
      </c>
      <c r="Q13" s="162">
        <f t="shared" si="3"/>
        <v>97.84836065573771</v>
      </c>
      <c r="R13" s="125">
        <v>9705</v>
      </c>
      <c r="S13" s="131">
        <v>4816</v>
      </c>
      <c r="T13" s="131">
        <v>4889</v>
      </c>
      <c r="U13" s="166">
        <f t="shared" si="4"/>
        <v>98.50685211699734</v>
      </c>
      <c r="V13" s="125">
        <v>9776</v>
      </c>
      <c r="W13" s="131">
        <v>4837</v>
      </c>
      <c r="X13" s="131">
        <v>4939</v>
      </c>
      <c r="Y13" s="170">
        <f t="shared" si="5"/>
        <v>97.9348046163191</v>
      </c>
      <c r="Z13" s="125">
        <v>9724</v>
      </c>
      <c r="AA13" s="131">
        <v>4854</v>
      </c>
      <c r="AB13" s="131">
        <v>4870</v>
      </c>
      <c r="AC13" s="170">
        <f t="shared" si="6"/>
        <v>99.67145790554414</v>
      </c>
      <c r="AD13" s="17"/>
    </row>
    <row r="14" spans="1:30" ht="30" customHeight="1">
      <c r="A14" s="5" t="s">
        <v>182</v>
      </c>
      <c r="B14" s="128">
        <v>1943</v>
      </c>
      <c r="C14" s="128">
        <v>932</v>
      </c>
      <c r="D14" s="128">
        <v>1011</v>
      </c>
      <c r="E14" s="158">
        <f t="shared" si="0"/>
        <v>92.18595450049456</v>
      </c>
      <c r="F14" s="128">
        <v>2056</v>
      </c>
      <c r="G14" s="128">
        <v>982</v>
      </c>
      <c r="H14" s="128">
        <v>1074</v>
      </c>
      <c r="I14" s="158">
        <f t="shared" si="1"/>
        <v>91.43389199255121</v>
      </c>
      <c r="J14" s="125">
        <v>2091</v>
      </c>
      <c r="K14" s="125">
        <v>998</v>
      </c>
      <c r="L14" s="125">
        <v>1093</v>
      </c>
      <c r="M14" s="161">
        <f t="shared" si="2"/>
        <v>91.30832570905764</v>
      </c>
      <c r="N14" s="125">
        <v>2044</v>
      </c>
      <c r="O14" s="125">
        <v>992</v>
      </c>
      <c r="P14" s="125">
        <v>1052</v>
      </c>
      <c r="Q14" s="161">
        <f t="shared" si="3"/>
        <v>94.29657794676807</v>
      </c>
      <c r="R14" s="125">
        <v>1999</v>
      </c>
      <c r="S14" s="125">
        <v>990</v>
      </c>
      <c r="T14" s="125">
        <v>1009</v>
      </c>
      <c r="U14" s="165">
        <f t="shared" si="4"/>
        <v>98.1169474727453</v>
      </c>
      <c r="V14" s="125">
        <v>1950</v>
      </c>
      <c r="W14" s="125">
        <v>983</v>
      </c>
      <c r="X14" s="125">
        <v>967</v>
      </c>
      <c r="Y14" s="169">
        <f t="shared" si="5"/>
        <v>101.6546018614271</v>
      </c>
      <c r="Z14" s="125">
        <v>2048</v>
      </c>
      <c r="AA14" s="125">
        <v>1037</v>
      </c>
      <c r="AB14" s="125">
        <v>1011</v>
      </c>
      <c r="AC14" s="169">
        <f t="shared" si="6"/>
        <v>102.57171117705242</v>
      </c>
      <c r="AD14" s="17"/>
    </row>
    <row r="15" spans="1:30" ht="30" customHeight="1">
      <c r="A15" s="5" t="s">
        <v>183</v>
      </c>
      <c r="B15" s="128">
        <v>7614</v>
      </c>
      <c r="C15" s="129">
        <v>3815</v>
      </c>
      <c r="D15" s="129">
        <v>3799</v>
      </c>
      <c r="E15" s="158">
        <f t="shared" si="0"/>
        <v>100.4211634640695</v>
      </c>
      <c r="F15" s="128">
        <v>7556</v>
      </c>
      <c r="G15" s="129">
        <v>3792</v>
      </c>
      <c r="H15" s="129">
        <v>3764</v>
      </c>
      <c r="I15" s="158">
        <f t="shared" si="1"/>
        <v>100.74388947927737</v>
      </c>
      <c r="J15" s="125">
        <v>7653</v>
      </c>
      <c r="K15" s="131">
        <v>3838</v>
      </c>
      <c r="L15" s="131">
        <v>3815</v>
      </c>
      <c r="M15" s="162">
        <f t="shared" si="2"/>
        <v>100.60288335517693</v>
      </c>
      <c r="N15" s="125">
        <v>7556</v>
      </c>
      <c r="O15" s="131">
        <v>3800</v>
      </c>
      <c r="P15" s="131">
        <v>3756</v>
      </c>
      <c r="Q15" s="162">
        <f t="shared" si="3"/>
        <v>101.17145899893504</v>
      </c>
      <c r="R15" s="125">
        <v>7375</v>
      </c>
      <c r="S15" s="131">
        <v>3715</v>
      </c>
      <c r="T15" s="131">
        <v>3660</v>
      </c>
      <c r="U15" s="166">
        <f t="shared" si="4"/>
        <v>101.50273224043715</v>
      </c>
      <c r="V15" s="125">
        <v>7124</v>
      </c>
      <c r="W15" s="131">
        <v>3597</v>
      </c>
      <c r="X15" s="131">
        <v>3527</v>
      </c>
      <c r="Y15" s="170">
        <f t="shared" si="5"/>
        <v>101.98468953785087</v>
      </c>
      <c r="Z15" s="125">
        <v>7075</v>
      </c>
      <c r="AA15" s="131">
        <v>3575</v>
      </c>
      <c r="AB15" s="131">
        <v>3500</v>
      </c>
      <c r="AC15" s="170">
        <f t="shared" si="6"/>
        <v>102.14285714285714</v>
      </c>
      <c r="AD15" s="17"/>
    </row>
    <row r="16" spans="1:30" ht="30" customHeight="1">
      <c r="A16" s="5" t="s">
        <v>184</v>
      </c>
      <c r="B16" s="128">
        <v>2462</v>
      </c>
      <c r="C16" s="128">
        <v>1223</v>
      </c>
      <c r="D16" s="128">
        <v>1239</v>
      </c>
      <c r="E16" s="158">
        <f t="shared" si="0"/>
        <v>98.70863599677159</v>
      </c>
      <c r="F16" s="128">
        <v>2447</v>
      </c>
      <c r="G16" s="128">
        <v>1220</v>
      </c>
      <c r="H16" s="128">
        <v>1227</v>
      </c>
      <c r="I16" s="158">
        <f t="shared" si="1"/>
        <v>99.42950285248574</v>
      </c>
      <c r="J16" s="125">
        <v>2587</v>
      </c>
      <c r="K16" s="125">
        <v>1284</v>
      </c>
      <c r="L16" s="125">
        <v>1303</v>
      </c>
      <c r="M16" s="161">
        <f t="shared" si="2"/>
        <v>98.54182655410591</v>
      </c>
      <c r="N16" s="125">
        <v>2539</v>
      </c>
      <c r="O16" s="125">
        <v>1261</v>
      </c>
      <c r="P16" s="125">
        <v>1278</v>
      </c>
      <c r="Q16" s="161">
        <f t="shared" si="3"/>
        <v>98.6697965571205</v>
      </c>
      <c r="R16" s="125">
        <v>2543</v>
      </c>
      <c r="S16" s="125">
        <v>1262</v>
      </c>
      <c r="T16" s="125">
        <v>1281</v>
      </c>
      <c r="U16" s="165">
        <f t="shared" si="4"/>
        <v>98.5167837626854</v>
      </c>
      <c r="V16" s="125">
        <v>2561</v>
      </c>
      <c r="W16" s="125">
        <v>1273</v>
      </c>
      <c r="X16" s="125">
        <v>1288</v>
      </c>
      <c r="Y16" s="169">
        <f t="shared" si="5"/>
        <v>98.83540372670808</v>
      </c>
      <c r="Z16" s="125">
        <v>2509</v>
      </c>
      <c r="AA16" s="125">
        <v>1260</v>
      </c>
      <c r="AB16" s="125">
        <v>1249</v>
      </c>
      <c r="AC16" s="169">
        <f t="shared" si="6"/>
        <v>100.88070456365092</v>
      </c>
      <c r="AD16" s="17"/>
    </row>
    <row r="17" spans="1:30" ht="30" customHeight="1">
      <c r="A17" s="5" t="s">
        <v>185</v>
      </c>
      <c r="B17" s="128">
        <v>280</v>
      </c>
      <c r="C17" s="129">
        <v>155</v>
      </c>
      <c r="D17" s="129">
        <v>125</v>
      </c>
      <c r="E17" s="158">
        <f t="shared" si="0"/>
        <v>124</v>
      </c>
      <c r="F17" s="128">
        <v>294</v>
      </c>
      <c r="G17" s="129">
        <v>159</v>
      </c>
      <c r="H17" s="129">
        <v>135</v>
      </c>
      <c r="I17" s="158">
        <f t="shared" si="1"/>
        <v>117.77777777777777</v>
      </c>
      <c r="J17" s="125">
        <v>312</v>
      </c>
      <c r="K17" s="131">
        <v>164</v>
      </c>
      <c r="L17" s="131">
        <v>148</v>
      </c>
      <c r="M17" s="162">
        <f t="shared" si="2"/>
        <v>110.8108108108108</v>
      </c>
      <c r="N17" s="125">
        <v>338</v>
      </c>
      <c r="O17" s="131">
        <v>180</v>
      </c>
      <c r="P17" s="131">
        <v>158</v>
      </c>
      <c r="Q17" s="162">
        <f t="shared" si="3"/>
        <v>113.92405063291139</v>
      </c>
      <c r="R17" s="125">
        <v>334</v>
      </c>
      <c r="S17" s="131">
        <v>175</v>
      </c>
      <c r="T17" s="131">
        <v>159</v>
      </c>
      <c r="U17" s="166">
        <f t="shared" si="4"/>
        <v>110.062893081761</v>
      </c>
      <c r="V17" s="125">
        <v>322</v>
      </c>
      <c r="W17" s="131">
        <v>171</v>
      </c>
      <c r="X17" s="131">
        <v>151</v>
      </c>
      <c r="Y17" s="170">
        <f t="shared" si="5"/>
        <v>113.24503311258277</v>
      </c>
      <c r="Z17" s="125">
        <v>325</v>
      </c>
      <c r="AA17" s="131">
        <v>173</v>
      </c>
      <c r="AB17" s="131">
        <v>152</v>
      </c>
      <c r="AC17" s="170">
        <f t="shared" si="6"/>
        <v>113.8157894736842</v>
      </c>
      <c r="AD17" s="17"/>
    </row>
    <row r="18" spans="1:30" ht="30" customHeight="1">
      <c r="A18" s="5" t="s">
        <v>186</v>
      </c>
      <c r="B18" s="128">
        <v>1125</v>
      </c>
      <c r="C18" s="128">
        <v>568</v>
      </c>
      <c r="D18" s="128">
        <v>557</v>
      </c>
      <c r="E18" s="158">
        <f t="shared" si="0"/>
        <v>101.97486535008977</v>
      </c>
      <c r="F18" s="128">
        <v>1148</v>
      </c>
      <c r="G18" s="128">
        <v>582</v>
      </c>
      <c r="H18" s="128">
        <v>566</v>
      </c>
      <c r="I18" s="158">
        <f t="shared" si="1"/>
        <v>102.82685512367492</v>
      </c>
      <c r="J18" s="125">
        <v>1136</v>
      </c>
      <c r="K18" s="125">
        <v>583</v>
      </c>
      <c r="L18" s="125">
        <v>553</v>
      </c>
      <c r="M18" s="161">
        <f t="shared" si="2"/>
        <v>105.4249547920434</v>
      </c>
      <c r="N18" s="125">
        <v>1147</v>
      </c>
      <c r="O18" s="125">
        <v>588</v>
      </c>
      <c r="P18" s="125">
        <v>559</v>
      </c>
      <c r="Q18" s="161">
        <f t="shared" si="3"/>
        <v>105.18783542039355</v>
      </c>
      <c r="R18" s="125">
        <v>1131</v>
      </c>
      <c r="S18" s="125">
        <v>579</v>
      </c>
      <c r="T18" s="125">
        <v>552</v>
      </c>
      <c r="U18" s="165">
        <f t="shared" si="4"/>
        <v>104.8913043478261</v>
      </c>
      <c r="V18" s="125">
        <v>1139</v>
      </c>
      <c r="W18" s="125">
        <v>582</v>
      </c>
      <c r="X18" s="125">
        <v>557</v>
      </c>
      <c r="Y18" s="169">
        <f t="shared" si="5"/>
        <v>104.48833034111311</v>
      </c>
      <c r="Z18" s="125">
        <v>1166</v>
      </c>
      <c r="AA18" s="125">
        <v>601</v>
      </c>
      <c r="AB18" s="125">
        <v>565</v>
      </c>
      <c r="AC18" s="169">
        <f t="shared" si="6"/>
        <v>106.3716814159292</v>
      </c>
      <c r="AD18" s="17"/>
    </row>
    <row r="19" spans="1:30" ht="30" customHeight="1">
      <c r="A19" s="5" t="s">
        <v>187</v>
      </c>
      <c r="B19" s="128">
        <v>3854</v>
      </c>
      <c r="C19" s="128">
        <v>1969</v>
      </c>
      <c r="D19" s="128">
        <v>1885</v>
      </c>
      <c r="E19" s="158">
        <f t="shared" si="0"/>
        <v>104.45623342175067</v>
      </c>
      <c r="F19" s="128">
        <v>3902</v>
      </c>
      <c r="G19" s="128">
        <v>1986</v>
      </c>
      <c r="H19" s="128">
        <v>1916</v>
      </c>
      <c r="I19" s="158">
        <f t="shared" si="1"/>
        <v>103.65344467640918</v>
      </c>
      <c r="J19" s="125">
        <v>3781</v>
      </c>
      <c r="K19" s="125">
        <v>1918</v>
      </c>
      <c r="L19" s="125">
        <v>1863</v>
      </c>
      <c r="M19" s="161">
        <f t="shared" si="2"/>
        <v>102.95222758990874</v>
      </c>
      <c r="N19" s="125">
        <v>3803</v>
      </c>
      <c r="O19" s="125">
        <v>1920</v>
      </c>
      <c r="P19" s="125">
        <v>1883</v>
      </c>
      <c r="Q19" s="161">
        <f t="shared" si="3"/>
        <v>101.96494954859267</v>
      </c>
      <c r="R19" s="125">
        <v>3806</v>
      </c>
      <c r="S19" s="125">
        <v>1944</v>
      </c>
      <c r="T19" s="125">
        <v>1862</v>
      </c>
      <c r="U19" s="165">
        <f t="shared" si="4"/>
        <v>104.40386680988185</v>
      </c>
      <c r="V19" s="125">
        <v>3808</v>
      </c>
      <c r="W19" s="125">
        <v>1941</v>
      </c>
      <c r="X19" s="125">
        <v>1867</v>
      </c>
      <c r="Y19" s="169">
        <f t="shared" si="5"/>
        <v>103.96357793251205</v>
      </c>
      <c r="Z19" s="125">
        <v>3724</v>
      </c>
      <c r="AA19" s="125">
        <v>1922</v>
      </c>
      <c r="AB19" s="125">
        <v>1802</v>
      </c>
      <c r="AC19" s="169">
        <f t="shared" si="6"/>
        <v>106.65926748057714</v>
      </c>
      <c r="AD19" s="17"/>
    </row>
    <row r="20" spans="1:30" ht="30" customHeight="1">
      <c r="A20" s="5" t="s">
        <v>188</v>
      </c>
      <c r="B20" s="128">
        <v>6194</v>
      </c>
      <c r="C20" s="128">
        <v>3042</v>
      </c>
      <c r="D20" s="128">
        <v>3152</v>
      </c>
      <c r="E20" s="158">
        <f t="shared" si="0"/>
        <v>96.51015228426395</v>
      </c>
      <c r="F20" s="128">
        <v>6296</v>
      </c>
      <c r="G20" s="128">
        <v>3096</v>
      </c>
      <c r="H20" s="128">
        <v>3200</v>
      </c>
      <c r="I20" s="158">
        <f t="shared" si="1"/>
        <v>96.75</v>
      </c>
      <c r="J20" s="125">
        <v>6382</v>
      </c>
      <c r="K20" s="125">
        <v>3137</v>
      </c>
      <c r="L20" s="125">
        <v>3245</v>
      </c>
      <c r="M20" s="161">
        <f t="shared" si="2"/>
        <v>96.67180277349769</v>
      </c>
      <c r="N20" s="125">
        <v>6396</v>
      </c>
      <c r="O20" s="125">
        <v>3138</v>
      </c>
      <c r="P20" s="125">
        <v>3258</v>
      </c>
      <c r="Q20" s="161">
        <f t="shared" si="3"/>
        <v>96.31675874769797</v>
      </c>
      <c r="R20" s="125">
        <v>6447</v>
      </c>
      <c r="S20" s="125">
        <v>3155</v>
      </c>
      <c r="T20" s="125">
        <v>3292</v>
      </c>
      <c r="U20" s="165">
        <f t="shared" si="4"/>
        <v>95.83839611178615</v>
      </c>
      <c r="V20" s="125">
        <v>6427</v>
      </c>
      <c r="W20" s="125">
        <v>3151</v>
      </c>
      <c r="X20" s="125">
        <v>3276</v>
      </c>
      <c r="Y20" s="169">
        <f t="shared" si="5"/>
        <v>96.18437118437119</v>
      </c>
      <c r="Z20" s="125">
        <v>6413</v>
      </c>
      <c r="AA20" s="125">
        <v>3246</v>
      </c>
      <c r="AB20" s="125">
        <v>3267</v>
      </c>
      <c r="AC20" s="169">
        <f t="shared" si="6"/>
        <v>99.35720844811753</v>
      </c>
      <c r="AD20" s="17"/>
    </row>
    <row r="21" spans="1:30" ht="30" customHeight="1">
      <c r="A21" s="5" t="s">
        <v>189</v>
      </c>
      <c r="B21" s="128">
        <v>7338</v>
      </c>
      <c r="C21" s="128">
        <v>3573</v>
      </c>
      <c r="D21" s="128">
        <v>3765</v>
      </c>
      <c r="E21" s="158">
        <f t="shared" si="0"/>
        <v>94.9003984063745</v>
      </c>
      <c r="F21" s="128">
        <v>7379</v>
      </c>
      <c r="G21" s="128">
        <v>3579</v>
      </c>
      <c r="H21" s="128">
        <v>3800</v>
      </c>
      <c r="I21" s="158">
        <f t="shared" si="1"/>
        <v>94.1842105263158</v>
      </c>
      <c r="J21" s="125">
        <v>7404</v>
      </c>
      <c r="K21" s="125">
        <v>3566</v>
      </c>
      <c r="L21" s="125">
        <v>3838</v>
      </c>
      <c r="M21" s="161">
        <f t="shared" si="2"/>
        <v>92.91297550807712</v>
      </c>
      <c r="N21" s="125">
        <v>7329</v>
      </c>
      <c r="O21" s="125">
        <v>3568</v>
      </c>
      <c r="P21" s="125">
        <v>3761</v>
      </c>
      <c r="Q21" s="161">
        <f t="shared" si="3"/>
        <v>94.86838606753523</v>
      </c>
      <c r="R21" s="125">
        <v>7257</v>
      </c>
      <c r="S21" s="125">
        <v>3590</v>
      </c>
      <c r="T21" s="125">
        <v>3769</v>
      </c>
      <c r="U21" s="165">
        <f t="shared" si="4"/>
        <v>95.25072963650835</v>
      </c>
      <c r="V21" s="125">
        <v>7364</v>
      </c>
      <c r="W21" s="125">
        <v>3620</v>
      </c>
      <c r="X21" s="125">
        <v>3744</v>
      </c>
      <c r="Y21" s="169">
        <f t="shared" si="5"/>
        <v>96.6880341880342</v>
      </c>
      <c r="Z21" s="125">
        <v>7126</v>
      </c>
      <c r="AA21" s="125">
        <v>3523</v>
      </c>
      <c r="AB21" s="125">
        <v>3603</v>
      </c>
      <c r="AC21" s="169">
        <f t="shared" si="6"/>
        <v>97.7796280877047</v>
      </c>
      <c r="AD21" s="17"/>
    </row>
    <row r="22" spans="1:30" ht="30" customHeight="1">
      <c r="A22" s="5" t="s">
        <v>190</v>
      </c>
      <c r="B22" s="128">
        <v>582</v>
      </c>
      <c r="C22" s="128">
        <v>325</v>
      </c>
      <c r="D22" s="128">
        <v>257</v>
      </c>
      <c r="E22" s="158">
        <f t="shared" si="0"/>
        <v>126.4591439688716</v>
      </c>
      <c r="F22" s="128">
        <v>588</v>
      </c>
      <c r="G22" s="128">
        <v>334</v>
      </c>
      <c r="H22" s="128">
        <v>254</v>
      </c>
      <c r="I22" s="158">
        <f t="shared" si="1"/>
        <v>131.49606299212599</v>
      </c>
      <c r="J22" s="125">
        <v>594</v>
      </c>
      <c r="K22" s="125">
        <v>335</v>
      </c>
      <c r="L22" s="125">
        <v>259</v>
      </c>
      <c r="M22" s="161">
        <f t="shared" si="2"/>
        <v>129.34362934362935</v>
      </c>
      <c r="N22" s="125">
        <v>608</v>
      </c>
      <c r="O22" s="125">
        <v>339</v>
      </c>
      <c r="P22" s="125">
        <v>269</v>
      </c>
      <c r="Q22" s="161">
        <f t="shared" si="3"/>
        <v>126.02230483271376</v>
      </c>
      <c r="R22" s="125">
        <v>626</v>
      </c>
      <c r="S22" s="125">
        <v>353</v>
      </c>
      <c r="T22" s="125">
        <v>273</v>
      </c>
      <c r="U22" s="165">
        <f t="shared" si="4"/>
        <v>129.3040293040293</v>
      </c>
      <c r="V22" s="125">
        <v>612</v>
      </c>
      <c r="W22" s="125">
        <v>349</v>
      </c>
      <c r="X22" s="125">
        <v>263</v>
      </c>
      <c r="Y22" s="169">
        <f t="shared" si="5"/>
        <v>132.69961977186313</v>
      </c>
      <c r="Z22" s="125">
        <v>621</v>
      </c>
      <c r="AA22" s="125">
        <v>349</v>
      </c>
      <c r="AB22" s="125">
        <v>272</v>
      </c>
      <c r="AC22" s="169">
        <f t="shared" si="6"/>
        <v>128.30882352941177</v>
      </c>
      <c r="AD22" s="17"/>
    </row>
    <row r="23" spans="1:30" ht="30" customHeight="1">
      <c r="A23" s="5" t="s">
        <v>191</v>
      </c>
      <c r="B23" s="128">
        <v>4929</v>
      </c>
      <c r="C23" s="128">
        <v>2459</v>
      </c>
      <c r="D23" s="128">
        <v>2470</v>
      </c>
      <c r="E23" s="158">
        <f>C23*100/D23</f>
        <v>99.55465587044534</v>
      </c>
      <c r="F23" s="128">
        <v>4983</v>
      </c>
      <c r="G23" s="128">
        <v>2492</v>
      </c>
      <c r="H23" s="128">
        <v>2491</v>
      </c>
      <c r="I23" s="158">
        <f>G23*100/H23</f>
        <v>100.04014452027299</v>
      </c>
      <c r="J23" s="125">
        <v>5093</v>
      </c>
      <c r="K23" s="125">
        <v>2532</v>
      </c>
      <c r="L23" s="125">
        <v>2561</v>
      </c>
      <c r="M23" s="161">
        <f>K23*100/L23</f>
        <v>98.86762983209684</v>
      </c>
      <c r="N23" s="125">
        <v>5055</v>
      </c>
      <c r="O23" s="125">
        <v>2531</v>
      </c>
      <c r="P23" s="125">
        <v>2524</v>
      </c>
      <c r="Q23" s="161">
        <f>O23*100/P23</f>
        <v>100.27733755942948</v>
      </c>
      <c r="R23" s="125">
        <v>5041</v>
      </c>
      <c r="S23" s="125">
        <v>2547</v>
      </c>
      <c r="T23" s="125">
        <v>2494</v>
      </c>
      <c r="U23" s="165">
        <f>S23*100/T23</f>
        <v>102.12510024057738</v>
      </c>
      <c r="V23" s="125">
        <v>5030</v>
      </c>
      <c r="W23" s="125">
        <v>2538</v>
      </c>
      <c r="X23" s="125">
        <v>2492</v>
      </c>
      <c r="Y23" s="169">
        <f>W23*100/X23</f>
        <v>101.84590690208668</v>
      </c>
      <c r="Z23" s="125">
        <v>4951</v>
      </c>
      <c r="AA23" s="125">
        <v>2530</v>
      </c>
      <c r="AB23" s="125">
        <v>2421</v>
      </c>
      <c r="AC23" s="169">
        <f>AA23*100/AB23</f>
        <v>104.50227178851713</v>
      </c>
      <c r="AD23" s="17"/>
    </row>
    <row r="24" spans="1:29" ht="30" customHeight="1">
      <c r="A24" s="5" t="s">
        <v>192</v>
      </c>
      <c r="B24" s="128">
        <v>4179</v>
      </c>
      <c r="C24" s="128">
        <v>2046</v>
      </c>
      <c r="D24" s="128">
        <v>2133</v>
      </c>
      <c r="E24" s="158">
        <f>C24*100/D24</f>
        <v>95.92123769338959</v>
      </c>
      <c r="F24" s="128">
        <v>4290</v>
      </c>
      <c r="G24" s="128">
        <v>2123</v>
      </c>
      <c r="H24" s="128">
        <v>2167</v>
      </c>
      <c r="I24" s="158">
        <f>G24*100/H24</f>
        <v>97.96954314720813</v>
      </c>
      <c r="J24" s="125">
        <v>4538</v>
      </c>
      <c r="K24" s="125">
        <v>2234</v>
      </c>
      <c r="L24" s="125">
        <v>2304</v>
      </c>
      <c r="M24" s="161">
        <f>K24*100/L24</f>
        <v>96.96180555555556</v>
      </c>
      <c r="N24" s="125">
        <v>4496</v>
      </c>
      <c r="O24" s="125">
        <v>2223</v>
      </c>
      <c r="P24" s="125">
        <v>2273</v>
      </c>
      <c r="Q24" s="161">
        <f>O24*100/P24</f>
        <v>97.8002639683238</v>
      </c>
      <c r="R24" s="125">
        <v>4526</v>
      </c>
      <c r="S24" s="125">
        <v>2255</v>
      </c>
      <c r="T24" s="125">
        <v>2271</v>
      </c>
      <c r="U24" s="165">
        <f>S24*100/T24</f>
        <v>99.29546455306033</v>
      </c>
      <c r="V24" s="125">
        <v>4481</v>
      </c>
      <c r="W24" s="125">
        <v>2228</v>
      </c>
      <c r="X24" s="125">
        <v>2253</v>
      </c>
      <c r="Y24" s="169">
        <f>W24*100/X24</f>
        <v>98.89036839769197</v>
      </c>
      <c r="Z24" s="125">
        <v>4506</v>
      </c>
      <c r="AA24" s="125">
        <v>2252</v>
      </c>
      <c r="AB24" s="125">
        <v>2254</v>
      </c>
      <c r="AC24" s="169">
        <f>AA24*100/AB24</f>
        <v>99.91126885536823</v>
      </c>
    </row>
    <row r="25" spans="1:29" ht="33" customHeight="1" thickBot="1">
      <c r="A25" s="8" t="s">
        <v>193</v>
      </c>
      <c r="B25" s="130">
        <v>4957</v>
      </c>
      <c r="C25" s="130">
        <v>2497</v>
      </c>
      <c r="D25" s="130">
        <v>2460</v>
      </c>
      <c r="E25" s="159">
        <f t="shared" si="0"/>
        <v>101.5040650406504</v>
      </c>
      <c r="F25" s="130">
        <v>5100</v>
      </c>
      <c r="G25" s="130">
        <v>2567</v>
      </c>
      <c r="H25" s="130">
        <v>2533</v>
      </c>
      <c r="I25" s="159">
        <f t="shared" si="1"/>
        <v>101.34228187919463</v>
      </c>
      <c r="J25" s="132">
        <v>5196</v>
      </c>
      <c r="K25" s="132">
        <v>2607</v>
      </c>
      <c r="L25" s="132">
        <v>2589</v>
      </c>
      <c r="M25" s="163">
        <f t="shared" si="2"/>
        <v>100.69524913093859</v>
      </c>
      <c r="N25" s="132">
        <v>5163</v>
      </c>
      <c r="O25" s="132">
        <v>2593</v>
      </c>
      <c r="P25" s="132">
        <v>2576</v>
      </c>
      <c r="Q25" s="163">
        <f t="shared" si="3"/>
        <v>100.65993788819875</v>
      </c>
      <c r="R25" s="132">
        <v>5140</v>
      </c>
      <c r="S25" s="132">
        <v>2589</v>
      </c>
      <c r="T25" s="132">
        <v>2551</v>
      </c>
      <c r="U25" s="167">
        <f t="shared" si="4"/>
        <v>101.48961191689534</v>
      </c>
      <c r="V25" s="132">
        <v>5150</v>
      </c>
      <c r="W25" s="132">
        <v>2609</v>
      </c>
      <c r="X25" s="132">
        <v>2541</v>
      </c>
      <c r="Y25" s="171">
        <f t="shared" si="5"/>
        <v>102.67611176702086</v>
      </c>
      <c r="Z25" s="132">
        <v>5020</v>
      </c>
      <c r="AA25" s="132">
        <v>2533</v>
      </c>
      <c r="AB25" s="132">
        <v>2487</v>
      </c>
      <c r="AC25" s="171">
        <f t="shared" si="6"/>
        <v>101.84961801367109</v>
      </c>
    </row>
  </sheetData>
  <sheetProtection/>
  <mergeCells count="11">
    <mergeCell ref="A1:AC1"/>
    <mergeCell ref="J3:M3"/>
    <mergeCell ref="A3:A4"/>
    <mergeCell ref="F3:I3"/>
    <mergeCell ref="Z3:AC3"/>
    <mergeCell ref="N3:Q3"/>
    <mergeCell ref="R3:U3"/>
    <mergeCell ref="B3:E3"/>
    <mergeCell ref="V3:Y3"/>
    <mergeCell ref="AA2:AC2"/>
    <mergeCell ref="Y2:Z2"/>
  </mergeCells>
  <printOptions horizontalCentered="1"/>
  <pageMargins left="0.35433070866141736" right="0.35433070866141736" top="0.5905511811023623" bottom="0.5905511811023623" header="0.5118110236220472" footer="0.5118110236220472"/>
  <pageSetup cellComments="asDisplayed" horizontalDpi="600" verticalDpi="600" orientation="landscape" pageOrder="overThenDown" paperSize="9" scale="60" r:id="rId2"/>
  <ignoredErrors>
    <ignoredError sqref="E25 I5:I6 M25 I25 Q25 U25 AC25 AC5:AC22 U5:U22 Q5:Q22 I7:I22 M5:M22 E5:E22" evalError="1"/>
  </ignoredError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U24"/>
  <sheetViews>
    <sheetView zoomScale="75" zoomScaleNormal="75" zoomScaleSheetLayoutView="70" zoomScalePageLayoutView="55" workbookViewId="0" topLeftCell="A1">
      <selection activeCell="A1" sqref="A1:T24"/>
    </sheetView>
  </sheetViews>
  <sheetFormatPr defaultColWidth="9.00390625" defaultRowHeight="16.5"/>
  <cols>
    <col min="1" max="1" width="12.625" style="12" customWidth="1"/>
    <col min="2" max="2" width="8.625" style="56" customWidth="1"/>
    <col min="3" max="17" width="10.75390625" style="12" customWidth="1"/>
    <col min="18" max="20" width="18.375" style="12" customWidth="1"/>
    <col min="21" max="21" width="9.00390625" style="12" customWidth="1"/>
    <col min="22" max="16384" width="9.00390625" style="12" customWidth="1"/>
  </cols>
  <sheetData>
    <row r="1" spans="1:20" s="13" customFormat="1" ht="49.5" customHeight="1">
      <c r="A1" s="209" t="s">
        <v>167</v>
      </c>
      <c r="B1" s="210"/>
      <c r="C1" s="210"/>
      <c r="D1" s="210"/>
      <c r="E1" s="210"/>
      <c r="F1" s="210"/>
      <c r="G1" s="210"/>
      <c r="H1" s="210"/>
      <c r="I1" s="210"/>
      <c r="J1" s="210"/>
      <c r="K1" s="210"/>
      <c r="L1" s="210"/>
      <c r="M1" s="210"/>
      <c r="N1" s="210"/>
      <c r="O1" s="210"/>
      <c r="P1" s="210"/>
      <c r="Q1" s="210"/>
      <c r="R1" s="210"/>
      <c r="S1" s="210"/>
      <c r="T1" s="210"/>
    </row>
    <row r="2" spans="2:20" ht="24" customHeight="1" thickBot="1">
      <c r="B2" s="55"/>
      <c r="C2" s="18"/>
      <c r="D2" s="18"/>
      <c r="E2" s="18"/>
      <c r="F2" s="18"/>
      <c r="G2" s="18"/>
      <c r="H2" s="18"/>
      <c r="I2" s="18"/>
      <c r="Q2" s="11"/>
      <c r="R2" s="18"/>
      <c r="S2" s="11"/>
      <c r="T2" s="11" t="s">
        <v>50</v>
      </c>
    </row>
    <row r="3" spans="1:21" ht="60" customHeight="1" thickBot="1">
      <c r="A3" s="207" t="s">
        <v>51</v>
      </c>
      <c r="B3" s="208"/>
      <c r="C3" s="21" t="s">
        <v>36</v>
      </c>
      <c r="D3" s="22" t="s">
        <v>6</v>
      </c>
      <c r="E3" s="22" t="s">
        <v>7</v>
      </c>
      <c r="F3" s="22" t="s">
        <v>8</v>
      </c>
      <c r="G3" s="22" t="s">
        <v>9</v>
      </c>
      <c r="H3" s="22" t="s">
        <v>10</v>
      </c>
      <c r="I3" s="22" t="s">
        <v>11</v>
      </c>
      <c r="J3" s="22" t="s">
        <v>12</v>
      </c>
      <c r="K3" s="22" t="s">
        <v>13</v>
      </c>
      <c r="L3" s="22" t="s">
        <v>14</v>
      </c>
      <c r="M3" s="22" t="s">
        <v>15</v>
      </c>
      <c r="N3" s="22" t="s">
        <v>16</v>
      </c>
      <c r="O3" s="22" t="s">
        <v>17</v>
      </c>
      <c r="P3" s="22" t="s">
        <v>18</v>
      </c>
      <c r="Q3" s="23" t="s">
        <v>1</v>
      </c>
      <c r="R3" s="87" t="s">
        <v>168</v>
      </c>
      <c r="S3" s="87" t="s">
        <v>169</v>
      </c>
      <c r="T3" s="88" t="s">
        <v>170</v>
      </c>
      <c r="U3" s="17"/>
    </row>
    <row r="4" spans="1:21" ht="36" customHeight="1">
      <c r="A4" s="211" t="s">
        <v>70</v>
      </c>
      <c r="B4" s="89" t="s">
        <v>20</v>
      </c>
      <c r="C4" s="6">
        <v>87231</v>
      </c>
      <c r="D4" s="7">
        <v>3955</v>
      </c>
      <c r="E4" s="7">
        <v>3847</v>
      </c>
      <c r="F4" s="7">
        <v>4543</v>
      </c>
      <c r="G4" s="7">
        <v>5902</v>
      </c>
      <c r="H4" s="7">
        <v>6602</v>
      </c>
      <c r="I4" s="30">
        <v>6404</v>
      </c>
      <c r="J4" s="7">
        <v>7193</v>
      </c>
      <c r="K4" s="7">
        <v>7821</v>
      </c>
      <c r="L4" s="7">
        <v>6657</v>
      </c>
      <c r="M4" s="7">
        <v>6567</v>
      </c>
      <c r="N4" s="7">
        <v>6863</v>
      </c>
      <c r="O4" s="7">
        <v>6663</v>
      </c>
      <c r="P4" s="30">
        <v>5470</v>
      </c>
      <c r="Q4" s="30">
        <v>8744</v>
      </c>
      <c r="R4" s="165">
        <f>SUM(D4:F4)*100/C4</f>
        <v>14.152078962754066</v>
      </c>
      <c r="S4" s="165">
        <f aca="true" t="shared" si="0" ref="S4:S24">SUM(G4:P4)*100/C4</f>
        <v>75.82396166500442</v>
      </c>
      <c r="T4" s="169">
        <f aca="true" t="shared" si="1" ref="T4:T24">SUM(Q4)*100/C4</f>
        <v>10.023959372241519</v>
      </c>
      <c r="U4" s="17"/>
    </row>
    <row r="5" spans="1:21" ht="36" customHeight="1">
      <c r="A5" s="212"/>
      <c r="B5" s="65" t="s">
        <v>4</v>
      </c>
      <c r="C5" s="6">
        <v>43731</v>
      </c>
      <c r="D5" s="7">
        <v>2052</v>
      </c>
      <c r="E5" s="7">
        <v>1986</v>
      </c>
      <c r="F5" s="7">
        <v>2316</v>
      </c>
      <c r="G5" s="7">
        <v>3128</v>
      </c>
      <c r="H5" s="7">
        <v>3502</v>
      </c>
      <c r="I5" s="30">
        <v>3345</v>
      </c>
      <c r="J5" s="7">
        <v>3664</v>
      </c>
      <c r="K5" s="7">
        <v>3951</v>
      </c>
      <c r="L5" s="7">
        <v>3313</v>
      </c>
      <c r="M5" s="7">
        <v>3206</v>
      </c>
      <c r="N5" s="7">
        <v>3277</v>
      </c>
      <c r="O5" s="7">
        <v>3209</v>
      </c>
      <c r="P5" s="30">
        <v>2645</v>
      </c>
      <c r="Q5" s="30">
        <v>4137</v>
      </c>
      <c r="R5" s="165">
        <f aca="true" t="shared" si="2" ref="R5:R24">SUM(D5:F5)*100/C5</f>
        <v>14.529738629347602</v>
      </c>
      <c r="S5" s="165">
        <f t="shared" si="0"/>
        <v>76.01015298072306</v>
      </c>
      <c r="T5" s="169">
        <f t="shared" si="1"/>
        <v>9.46010838992934</v>
      </c>
      <c r="U5" s="17"/>
    </row>
    <row r="6" spans="1:21" ht="36" customHeight="1">
      <c r="A6" s="212"/>
      <c r="B6" s="90" t="s">
        <v>5</v>
      </c>
      <c r="C6" s="57">
        <v>43500</v>
      </c>
      <c r="D6" s="58">
        <v>1903</v>
      </c>
      <c r="E6" s="58">
        <v>1861</v>
      </c>
      <c r="F6" s="58">
        <v>2227</v>
      </c>
      <c r="G6" s="58">
        <v>2774</v>
      </c>
      <c r="H6" s="58">
        <v>3100</v>
      </c>
      <c r="I6" s="59">
        <v>3059</v>
      </c>
      <c r="J6" s="58">
        <v>3529</v>
      </c>
      <c r="K6" s="58">
        <v>3870</v>
      </c>
      <c r="L6" s="58">
        <v>3344</v>
      </c>
      <c r="M6" s="58">
        <v>3361</v>
      </c>
      <c r="N6" s="58">
        <v>3586</v>
      </c>
      <c r="O6" s="58">
        <v>3454</v>
      </c>
      <c r="P6" s="59">
        <v>2825</v>
      </c>
      <c r="Q6" s="59">
        <v>4607</v>
      </c>
      <c r="R6" s="165">
        <f t="shared" si="2"/>
        <v>13.772413793103448</v>
      </c>
      <c r="S6" s="165">
        <f t="shared" si="0"/>
        <v>75.6367816091954</v>
      </c>
      <c r="T6" s="169">
        <f t="shared" si="1"/>
        <v>10.59080459770115</v>
      </c>
      <c r="U6" s="17"/>
    </row>
    <row r="7" spans="1:21" ht="36" customHeight="1">
      <c r="A7" s="211" t="s">
        <v>56</v>
      </c>
      <c r="B7" s="89" t="s">
        <v>32</v>
      </c>
      <c r="C7" s="6">
        <v>87965</v>
      </c>
      <c r="D7" s="7">
        <v>4175</v>
      </c>
      <c r="E7" s="7">
        <v>3987</v>
      </c>
      <c r="F7" s="7">
        <v>4766</v>
      </c>
      <c r="G7" s="7">
        <v>6206</v>
      </c>
      <c r="H7" s="7">
        <v>6491</v>
      </c>
      <c r="I7" s="30">
        <v>6542</v>
      </c>
      <c r="J7" s="7">
        <v>7915</v>
      </c>
      <c r="K7" s="7">
        <v>7832</v>
      </c>
      <c r="L7" s="7">
        <v>6469</v>
      </c>
      <c r="M7" s="7">
        <v>6679</v>
      </c>
      <c r="N7" s="7">
        <v>6971</v>
      </c>
      <c r="O7" s="7">
        <v>6590</v>
      </c>
      <c r="P7" s="30">
        <v>5204</v>
      </c>
      <c r="Q7" s="30">
        <v>8138</v>
      </c>
      <c r="R7" s="165">
        <f t="shared" si="2"/>
        <v>14.696754390950947</v>
      </c>
      <c r="S7" s="165">
        <f t="shared" si="0"/>
        <v>76.05183879952254</v>
      </c>
      <c r="T7" s="169">
        <f t="shared" si="1"/>
        <v>9.251406809526516</v>
      </c>
      <c r="U7" s="17"/>
    </row>
    <row r="8" spans="1:21" ht="36" customHeight="1">
      <c r="A8" s="212"/>
      <c r="B8" s="65" t="s">
        <v>4</v>
      </c>
      <c r="C8" s="6">
        <v>44144</v>
      </c>
      <c r="D8" s="7">
        <v>2168</v>
      </c>
      <c r="E8" s="7">
        <v>2053</v>
      </c>
      <c r="F8" s="7">
        <v>2476</v>
      </c>
      <c r="G8" s="7">
        <v>3276</v>
      </c>
      <c r="H8" s="7">
        <v>3466</v>
      </c>
      <c r="I8" s="30">
        <v>3384</v>
      </c>
      <c r="J8" s="7">
        <v>3997</v>
      </c>
      <c r="K8" s="7">
        <v>3956</v>
      </c>
      <c r="L8" s="7">
        <v>3182</v>
      </c>
      <c r="M8" s="7">
        <v>3272</v>
      </c>
      <c r="N8" s="7">
        <v>3367</v>
      </c>
      <c r="O8" s="7">
        <v>3124</v>
      </c>
      <c r="P8" s="30">
        <v>2588</v>
      </c>
      <c r="Q8" s="30">
        <v>3835</v>
      </c>
      <c r="R8" s="165">
        <f t="shared" si="2"/>
        <v>15.170804639362087</v>
      </c>
      <c r="S8" s="165">
        <f t="shared" si="0"/>
        <v>76.1417180137731</v>
      </c>
      <c r="T8" s="169">
        <f t="shared" si="1"/>
        <v>8.687477346864807</v>
      </c>
      <c r="U8" s="17"/>
    </row>
    <row r="9" spans="1:21" ht="36" customHeight="1">
      <c r="A9" s="212"/>
      <c r="B9" s="90" t="s">
        <v>19</v>
      </c>
      <c r="C9" s="57">
        <v>43821</v>
      </c>
      <c r="D9" s="58">
        <v>1934</v>
      </c>
      <c r="E9" s="58">
        <v>1934</v>
      </c>
      <c r="F9" s="58">
        <v>2290</v>
      </c>
      <c r="G9" s="58">
        <v>2930</v>
      </c>
      <c r="H9" s="58">
        <v>3025</v>
      </c>
      <c r="I9" s="59">
        <v>3158</v>
      </c>
      <c r="J9" s="58">
        <v>3918</v>
      </c>
      <c r="K9" s="58">
        <v>3876</v>
      </c>
      <c r="L9" s="58">
        <v>3287</v>
      </c>
      <c r="M9" s="58">
        <v>3407</v>
      </c>
      <c r="N9" s="58">
        <v>3604</v>
      </c>
      <c r="O9" s="58">
        <v>3466</v>
      </c>
      <c r="P9" s="59">
        <v>2616</v>
      </c>
      <c r="Q9" s="59">
        <v>4303</v>
      </c>
      <c r="R9" s="165">
        <f t="shared" si="2"/>
        <v>14.05262317153876</v>
      </c>
      <c r="S9" s="165">
        <f t="shared" si="0"/>
        <v>75.96129709500012</v>
      </c>
      <c r="T9" s="169">
        <f t="shared" si="1"/>
        <v>9.81949293717624</v>
      </c>
      <c r="U9" s="17"/>
    </row>
    <row r="10" spans="1:21" ht="36" customHeight="1">
      <c r="A10" s="211" t="s">
        <v>72</v>
      </c>
      <c r="B10" s="89" t="s">
        <v>32</v>
      </c>
      <c r="C10" s="6">
        <v>89075</v>
      </c>
      <c r="D10" s="7">
        <v>4391</v>
      </c>
      <c r="E10" s="7">
        <v>4248</v>
      </c>
      <c r="F10" s="7">
        <v>5222</v>
      </c>
      <c r="G10" s="7">
        <v>6298</v>
      </c>
      <c r="H10" s="7">
        <v>6545</v>
      </c>
      <c r="I10" s="30">
        <v>6874</v>
      </c>
      <c r="J10" s="7">
        <v>8494</v>
      </c>
      <c r="K10" s="7">
        <v>7716</v>
      </c>
      <c r="L10" s="7">
        <v>6502</v>
      </c>
      <c r="M10" s="7">
        <v>6782</v>
      </c>
      <c r="N10" s="7">
        <v>7049</v>
      </c>
      <c r="O10" s="7">
        <v>6411</v>
      </c>
      <c r="P10" s="30">
        <v>4892</v>
      </c>
      <c r="Q10" s="30">
        <v>7651</v>
      </c>
      <c r="R10" s="165">
        <f t="shared" si="2"/>
        <v>15.56104406399102</v>
      </c>
      <c r="S10" s="165">
        <f t="shared" si="0"/>
        <v>75.84956497333708</v>
      </c>
      <c r="T10" s="169">
        <f t="shared" si="1"/>
        <v>8.589390962671906</v>
      </c>
      <c r="U10" s="17"/>
    </row>
    <row r="11" spans="1:21" ht="36" customHeight="1">
      <c r="A11" s="212"/>
      <c r="B11" s="65" t="s">
        <v>4</v>
      </c>
      <c r="C11" s="6">
        <v>44603</v>
      </c>
      <c r="D11" s="7">
        <v>2249</v>
      </c>
      <c r="E11" s="7">
        <v>2173</v>
      </c>
      <c r="F11" s="7">
        <v>2720</v>
      </c>
      <c r="G11" s="7">
        <v>3338</v>
      </c>
      <c r="H11" s="7">
        <v>3438</v>
      </c>
      <c r="I11" s="30">
        <v>3494</v>
      </c>
      <c r="J11" s="7">
        <v>4180</v>
      </c>
      <c r="K11" s="7">
        <v>3934</v>
      </c>
      <c r="L11" s="7">
        <v>3202</v>
      </c>
      <c r="M11" s="7">
        <v>3339</v>
      </c>
      <c r="N11" s="7">
        <v>3402</v>
      </c>
      <c r="O11" s="7">
        <v>3115</v>
      </c>
      <c r="P11" s="30">
        <v>2413</v>
      </c>
      <c r="Q11" s="30">
        <v>3606</v>
      </c>
      <c r="R11" s="165">
        <f t="shared" si="2"/>
        <v>16.01237584915813</v>
      </c>
      <c r="S11" s="165">
        <f t="shared" si="0"/>
        <v>75.90296616819496</v>
      </c>
      <c r="T11" s="169">
        <f t="shared" si="1"/>
        <v>8.084657982646908</v>
      </c>
      <c r="U11" s="17"/>
    </row>
    <row r="12" spans="1:21" ht="36" customHeight="1">
      <c r="A12" s="212"/>
      <c r="B12" s="65" t="s">
        <v>5</v>
      </c>
      <c r="C12" s="6">
        <v>44472</v>
      </c>
      <c r="D12" s="7">
        <v>2142</v>
      </c>
      <c r="E12" s="7">
        <v>2075</v>
      </c>
      <c r="F12" s="7">
        <v>2502</v>
      </c>
      <c r="G12" s="7">
        <v>2960</v>
      </c>
      <c r="H12" s="7">
        <v>3107</v>
      </c>
      <c r="I12" s="30">
        <v>3380</v>
      </c>
      <c r="J12" s="7">
        <v>4314</v>
      </c>
      <c r="K12" s="7">
        <v>3782</v>
      </c>
      <c r="L12" s="7">
        <v>3300</v>
      </c>
      <c r="M12" s="7">
        <v>3443</v>
      </c>
      <c r="N12" s="7">
        <v>3647</v>
      </c>
      <c r="O12" s="7">
        <v>3296</v>
      </c>
      <c r="P12" s="30">
        <v>2479</v>
      </c>
      <c r="Q12" s="30">
        <v>4045</v>
      </c>
      <c r="R12" s="165">
        <f t="shared" si="2"/>
        <v>15.10838280266235</v>
      </c>
      <c r="S12" s="165">
        <f t="shared" si="0"/>
        <v>75.7960064759849</v>
      </c>
      <c r="T12" s="169">
        <f t="shared" si="1"/>
        <v>9.095610721352761</v>
      </c>
      <c r="U12" s="17"/>
    </row>
    <row r="13" spans="1:21" ht="36" customHeight="1">
      <c r="A13" s="211" t="s">
        <v>73</v>
      </c>
      <c r="B13" s="89" t="s">
        <v>32</v>
      </c>
      <c r="C13" s="41">
        <v>88637</v>
      </c>
      <c r="D13" s="3">
        <v>4217</v>
      </c>
      <c r="E13" s="3">
        <v>4322</v>
      </c>
      <c r="F13" s="3">
        <v>5543</v>
      </c>
      <c r="G13" s="3">
        <v>6415</v>
      </c>
      <c r="H13" s="3">
        <v>6601</v>
      </c>
      <c r="I13" s="29">
        <v>7162</v>
      </c>
      <c r="J13" s="3">
        <v>8528</v>
      </c>
      <c r="K13" s="3">
        <v>7465</v>
      </c>
      <c r="L13" s="3">
        <v>6571</v>
      </c>
      <c r="M13" s="3">
        <v>6771</v>
      </c>
      <c r="N13" s="3">
        <v>7082</v>
      </c>
      <c r="O13" s="3">
        <v>6229</v>
      </c>
      <c r="P13" s="29">
        <v>4506</v>
      </c>
      <c r="Q13" s="29">
        <v>7225</v>
      </c>
      <c r="R13" s="165">
        <f t="shared" si="2"/>
        <v>15.887270552929364</v>
      </c>
      <c r="S13" s="165">
        <f t="shared" si="0"/>
        <v>75.96150591739341</v>
      </c>
      <c r="T13" s="169">
        <f t="shared" si="1"/>
        <v>8.151223529677223</v>
      </c>
      <c r="U13" s="17"/>
    </row>
    <row r="14" spans="1:21" ht="36" customHeight="1">
      <c r="A14" s="212"/>
      <c r="B14" s="65" t="s">
        <v>4</v>
      </c>
      <c r="C14" s="6">
        <v>44506</v>
      </c>
      <c r="D14" s="7">
        <v>2169</v>
      </c>
      <c r="E14" s="7">
        <v>2190</v>
      </c>
      <c r="F14" s="7">
        <v>2939</v>
      </c>
      <c r="G14" s="7">
        <v>3390</v>
      </c>
      <c r="H14" s="7">
        <v>3443</v>
      </c>
      <c r="I14" s="30">
        <v>3625</v>
      </c>
      <c r="J14" s="7">
        <v>4292</v>
      </c>
      <c r="K14" s="7">
        <v>3758</v>
      </c>
      <c r="L14" s="7">
        <v>3228</v>
      </c>
      <c r="M14" s="7">
        <v>3333</v>
      </c>
      <c r="N14" s="7">
        <v>3445</v>
      </c>
      <c r="O14" s="7">
        <v>3049</v>
      </c>
      <c r="P14" s="30">
        <v>2256</v>
      </c>
      <c r="Q14" s="30">
        <v>3389</v>
      </c>
      <c r="R14" s="165">
        <f t="shared" si="2"/>
        <v>16.397789062148924</v>
      </c>
      <c r="S14" s="165">
        <f t="shared" si="0"/>
        <v>75.98750730238619</v>
      </c>
      <c r="T14" s="169">
        <f t="shared" si="1"/>
        <v>7.614703635464881</v>
      </c>
      <c r="U14" s="17"/>
    </row>
    <row r="15" spans="1:21" ht="36" customHeight="1">
      <c r="A15" s="212"/>
      <c r="B15" s="90" t="s">
        <v>5</v>
      </c>
      <c r="C15" s="57">
        <v>44131</v>
      </c>
      <c r="D15" s="58">
        <v>2048</v>
      </c>
      <c r="E15" s="58">
        <v>2132</v>
      </c>
      <c r="F15" s="58">
        <v>2604</v>
      </c>
      <c r="G15" s="58">
        <v>3025</v>
      </c>
      <c r="H15" s="58">
        <v>3158</v>
      </c>
      <c r="I15" s="59">
        <v>3537</v>
      </c>
      <c r="J15" s="58">
        <v>4236</v>
      </c>
      <c r="K15" s="58">
        <v>3707</v>
      </c>
      <c r="L15" s="58">
        <v>3343</v>
      </c>
      <c r="M15" s="58">
        <v>3438</v>
      </c>
      <c r="N15" s="58">
        <v>3637</v>
      </c>
      <c r="O15" s="58">
        <v>3180</v>
      </c>
      <c r="P15" s="59">
        <v>2250</v>
      </c>
      <c r="Q15" s="59">
        <v>3836</v>
      </c>
      <c r="R15" s="165">
        <f t="shared" si="2"/>
        <v>15.372413949377988</v>
      </c>
      <c r="S15" s="165">
        <f t="shared" si="0"/>
        <v>75.93528358750085</v>
      </c>
      <c r="T15" s="169">
        <f t="shared" si="1"/>
        <v>8.692302463121163</v>
      </c>
      <c r="U15" s="17"/>
    </row>
    <row r="16" spans="1:21" ht="36" customHeight="1">
      <c r="A16" s="211" t="s">
        <v>74</v>
      </c>
      <c r="B16" s="89" t="s">
        <v>32</v>
      </c>
      <c r="C16" s="6">
        <v>88336</v>
      </c>
      <c r="D16" s="7">
        <v>4080</v>
      </c>
      <c r="E16" s="7">
        <v>4500</v>
      </c>
      <c r="F16" s="7">
        <v>5783</v>
      </c>
      <c r="G16" s="7">
        <v>6626</v>
      </c>
      <c r="H16" s="7">
        <v>6712</v>
      </c>
      <c r="I16" s="30">
        <v>7373</v>
      </c>
      <c r="J16" s="7">
        <v>8559</v>
      </c>
      <c r="K16" s="7">
        <v>7092</v>
      </c>
      <c r="L16" s="7">
        <v>6691</v>
      </c>
      <c r="M16" s="7">
        <v>6936</v>
      </c>
      <c r="N16" s="7">
        <v>7032</v>
      </c>
      <c r="O16" s="7">
        <v>5918</v>
      </c>
      <c r="P16" s="30">
        <v>4211</v>
      </c>
      <c r="Q16" s="30">
        <v>6823</v>
      </c>
      <c r="R16" s="165">
        <f t="shared" si="2"/>
        <v>16.259509146893677</v>
      </c>
      <c r="S16" s="165">
        <f t="shared" si="0"/>
        <v>76.01657308458613</v>
      </c>
      <c r="T16" s="169">
        <f t="shared" si="1"/>
        <v>7.723917768520195</v>
      </c>
      <c r="U16" s="17"/>
    </row>
    <row r="17" spans="1:21" ht="36" customHeight="1">
      <c r="A17" s="212"/>
      <c r="B17" s="65" t="s">
        <v>4</v>
      </c>
      <c r="C17" s="6">
        <v>44480</v>
      </c>
      <c r="D17" s="7">
        <v>2082</v>
      </c>
      <c r="E17" s="7">
        <v>2282</v>
      </c>
      <c r="F17" s="7">
        <v>3053</v>
      </c>
      <c r="G17" s="7">
        <v>3508</v>
      </c>
      <c r="H17" s="7">
        <v>3498</v>
      </c>
      <c r="I17" s="30">
        <v>3714</v>
      </c>
      <c r="J17" s="7">
        <v>4383</v>
      </c>
      <c r="K17" s="7">
        <v>3594</v>
      </c>
      <c r="L17" s="7">
        <v>3309</v>
      </c>
      <c r="M17" s="7">
        <v>3359</v>
      </c>
      <c r="N17" s="7">
        <v>3448</v>
      </c>
      <c r="O17" s="7">
        <v>2901</v>
      </c>
      <c r="P17" s="30">
        <v>2146</v>
      </c>
      <c r="Q17" s="30">
        <v>3203</v>
      </c>
      <c r="R17" s="165">
        <f t="shared" si="2"/>
        <v>16.674910071942445</v>
      </c>
      <c r="S17" s="165">
        <f t="shared" si="0"/>
        <v>76.12410071942446</v>
      </c>
      <c r="T17" s="169">
        <f t="shared" si="1"/>
        <v>7.200989208633094</v>
      </c>
      <c r="U17" s="17"/>
    </row>
    <row r="18" spans="1:21" ht="36" customHeight="1">
      <c r="A18" s="212"/>
      <c r="B18" s="65" t="s">
        <v>5</v>
      </c>
      <c r="C18" s="6">
        <v>43856</v>
      </c>
      <c r="D18" s="7">
        <v>1998</v>
      </c>
      <c r="E18" s="7">
        <v>2218</v>
      </c>
      <c r="F18" s="7">
        <v>2730</v>
      </c>
      <c r="G18" s="7">
        <v>3118</v>
      </c>
      <c r="H18" s="7">
        <v>3214</v>
      </c>
      <c r="I18" s="30">
        <v>3659</v>
      </c>
      <c r="J18" s="7">
        <v>4176</v>
      </c>
      <c r="K18" s="7">
        <v>3498</v>
      </c>
      <c r="L18" s="7">
        <v>3382</v>
      </c>
      <c r="M18" s="7">
        <v>3577</v>
      </c>
      <c r="N18" s="7">
        <v>3584</v>
      </c>
      <c r="O18" s="7">
        <v>3017</v>
      </c>
      <c r="P18" s="30">
        <v>2065</v>
      </c>
      <c r="Q18" s="30">
        <v>3620</v>
      </c>
      <c r="R18" s="165">
        <f t="shared" si="2"/>
        <v>15.838197738051806</v>
      </c>
      <c r="S18" s="165">
        <f t="shared" si="0"/>
        <v>75.90751550529004</v>
      </c>
      <c r="T18" s="169">
        <f t="shared" si="1"/>
        <v>8.254286756658153</v>
      </c>
      <c r="U18" s="17"/>
    </row>
    <row r="19" spans="1:21" ht="36" customHeight="1">
      <c r="A19" s="211" t="s">
        <v>158</v>
      </c>
      <c r="B19" s="89" t="s">
        <v>20</v>
      </c>
      <c r="C19" s="6">
        <v>87683</v>
      </c>
      <c r="D19" s="7">
        <v>3904</v>
      </c>
      <c r="E19" s="7">
        <v>4690</v>
      </c>
      <c r="F19" s="7">
        <v>6071</v>
      </c>
      <c r="G19" s="7">
        <v>6669</v>
      </c>
      <c r="H19" s="7">
        <v>6690</v>
      </c>
      <c r="I19" s="30">
        <v>7728</v>
      </c>
      <c r="J19" s="7">
        <v>8409</v>
      </c>
      <c r="K19" s="7">
        <v>6874</v>
      </c>
      <c r="L19" s="7">
        <v>6693</v>
      </c>
      <c r="M19" s="7">
        <v>7019</v>
      </c>
      <c r="N19" s="7">
        <v>6936</v>
      </c>
      <c r="O19" s="7">
        <v>5765</v>
      </c>
      <c r="P19" s="30">
        <v>3679</v>
      </c>
      <c r="Q19" s="30">
        <v>6556</v>
      </c>
      <c r="R19" s="165">
        <f>SUM(D19:F19)*100/C19</f>
        <v>16.725020813612673</v>
      </c>
      <c r="S19" s="165">
        <f>SUM(G19:P19)*100/C19</f>
        <v>75.79804523111663</v>
      </c>
      <c r="T19" s="169">
        <f>SUM(Q19)*100/C19</f>
        <v>7.476933955270691</v>
      </c>
      <c r="U19" s="17"/>
    </row>
    <row r="20" spans="1:21" ht="36" customHeight="1">
      <c r="A20" s="212"/>
      <c r="B20" s="65" t="s">
        <v>4</v>
      </c>
      <c r="C20" s="6">
        <v>44242</v>
      </c>
      <c r="D20" s="7">
        <v>2000</v>
      </c>
      <c r="E20" s="7">
        <v>2384</v>
      </c>
      <c r="F20" s="7">
        <v>3189</v>
      </c>
      <c r="G20" s="7">
        <v>3531</v>
      </c>
      <c r="H20" s="7">
        <v>3473</v>
      </c>
      <c r="I20" s="30">
        <v>3935</v>
      </c>
      <c r="J20" s="7">
        <v>4347</v>
      </c>
      <c r="K20" s="7">
        <v>3456</v>
      </c>
      <c r="L20" s="7">
        <v>3320</v>
      </c>
      <c r="M20" s="7">
        <v>3380</v>
      </c>
      <c r="N20" s="7">
        <v>3396</v>
      </c>
      <c r="O20" s="7">
        <v>2856</v>
      </c>
      <c r="P20" s="30">
        <v>1898</v>
      </c>
      <c r="Q20" s="30">
        <v>3077</v>
      </c>
      <c r="R20" s="165">
        <f>SUM(D20:F20)*100/C20</f>
        <v>17.117218932236337</v>
      </c>
      <c r="S20" s="165">
        <f>SUM(G20:P20)*100/C20</f>
        <v>75.92785136295828</v>
      </c>
      <c r="T20" s="169">
        <f>SUM(Q20)*100/C20</f>
        <v>6.954929704805388</v>
      </c>
      <c r="U20" s="17"/>
    </row>
    <row r="21" spans="1:21" ht="36" customHeight="1">
      <c r="A21" s="212"/>
      <c r="B21" s="65" t="s">
        <v>5</v>
      </c>
      <c r="C21" s="6">
        <v>43441</v>
      </c>
      <c r="D21" s="7">
        <v>1904</v>
      </c>
      <c r="E21" s="7">
        <v>2306</v>
      </c>
      <c r="F21" s="7">
        <v>2882</v>
      </c>
      <c r="G21" s="7">
        <v>3138</v>
      </c>
      <c r="H21" s="7">
        <v>3217</v>
      </c>
      <c r="I21" s="30">
        <v>3793</v>
      </c>
      <c r="J21" s="7">
        <v>4062</v>
      </c>
      <c r="K21" s="7">
        <v>3418</v>
      </c>
      <c r="L21" s="7">
        <v>3373</v>
      </c>
      <c r="M21" s="7">
        <v>3639</v>
      </c>
      <c r="N21" s="7">
        <v>3540</v>
      </c>
      <c r="O21" s="7">
        <v>2909</v>
      </c>
      <c r="P21" s="30">
        <v>1781</v>
      </c>
      <c r="Q21" s="30">
        <v>3479</v>
      </c>
      <c r="R21" s="165">
        <f>SUM(D21:F21)*100/C21</f>
        <v>16.32559103151401</v>
      </c>
      <c r="S21" s="165">
        <f>SUM(G21:P21)*100/C21</f>
        <v>75.66584562970466</v>
      </c>
      <c r="T21" s="169">
        <f>SUM(Q21)*100/C21</f>
        <v>8.008563338781336</v>
      </c>
      <c r="U21" s="17"/>
    </row>
    <row r="22" spans="1:21" ht="36" customHeight="1">
      <c r="A22" s="213" t="s">
        <v>159</v>
      </c>
      <c r="B22" s="89" t="s">
        <v>32</v>
      </c>
      <c r="C22" s="41">
        <v>86821</v>
      </c>
      <c r="D22" s="3">
        <v>3870</v>
      </c>
      <c r="E22" s="3">
        <v>4842</v>
      </c>
      <c r="F22" s="3">
        <v>6339</v>
      </c>
      <c r="G22" s="7">
        <v>6585</v>
      </c>
      <c r="H22" s="3">
        <v>6699</v>
      </c>
      <c r="I22" s="29">
        <v>8238</v>
      </c>
      <c r="J22" s="3">
        <v>8105</v>
      </c>
      <c r="K22" s="3">
        <v>6585</v>
      </c>
      <c r="L22" s="3">
        <v>6767</v>
      </c>
      <c r="M22" s="3">
        <v>7074</v>
      </c>
      <c r="N22" s="3">
        <v>6800</v>
      </c>
      <c r="O22" s="3">
        <v>5420</v>
      </c>
      <c r="P22" s="29">
        <v>3113</v>
      </c>
      <c r="Q22" s="29">
        <v>6384</v>
      </c>
      <c r="R22" s="165">
        <f t="shared" si="2"/>
        <v>17.335667638013845</v>
      </c>
      <c r="S22" s="165">
        <f t="shared" si="0"/>
        <v>75.31127261837574</v>
      </c>
      <c r="T22" s="169">
        <f t="shared" si="1"/>
        <v>7.353059743610417</v>
      </c>
      <c r="U22" s="17"/>
    </row>
    <row r="23" spans="1:21" ht="35.25" customHeight="1">
      <c r="A23" s="214"/>
      <c r="B23" s="65" t="s">
        <v>4</v>
      </c>
      <c r="C23" s="6">
        <v>43932</v>
      </c>
      <c r="D23" s="7">
        <v>1963</v>
      </c>
      <c r="E23" s="7">
        <v>2511</v>
      </c>
      <c r="F23" s="7">
        <v>3319</v>
      </c>
      <c r="G23" s="7">
        <v>3495</v>
      </c>
      <c r="H23" s="7">
        <v>3449</v>
      </c>
      <c r="I23" s="30">
        <v>4213</v>
      </c>
      <c r="J23" s="7">
        <v>4217</v>
      </c>
      <c r="K23" s="7">
        <v>3289</v>
      </c>
      <c r="L23" s="7">
        <v>3370</v>
      </c>
      <c r="M23" s="7">
        <v>3455</v>
      </c>
      <c r="N23" s="7">
        <v>3281</v>
      </c>
      <c r="O23" s="7">
        <v>2744</v>
      </c>
      <c r="P23" s="30">
        <v>1639</v>
      </c>
      <c r="Q23" s="30">
        <v>2987</v>
      </c>
      <c r="R23" s="165">
        <f t="shared" si="2"/>
        <v>17.73877811162706</v>
      </c>
      <c r="S23" s="165">
        <f t="shared" si="0"/>
        <v>75.46207775653282</v>
      </c>
      <c r="T23" s="169">
        <f t="shared" si="1"/>
        <v>6.799144131840117</v>
      </c>
      <c r="U23" s="17"/>
    </row>
    <row r="24" spans="1:20" ht="36.75" customHeight="1" thickBot="1">
      <c r="A24" s="215"/>
      <c r="B24" s="91" t="s">
        <v>5</v>
      </c>
      <c r="C24" s="9">
        <v>42889</v>
      </c>
      <c r="D24" s="10">
        <v>1907</v>
      </c>
      <c r="E24" s="10">
        <v>2331</v>
      </c>
      <c r="F24" s="10">
        <v>3020</v>
      </c>
      <c r="G24" s="10">
        <v>3090</v>
      </c>
      <c r="H24" s="10">
        <v>3250</v>
      </c>
      <c r="I24" s="31">
        <v>4025</v>
      </c>
      <c r="J24" s="10">
        <v>3888</v>
      </c>
      <c r="K24" s="10">
        <v>3296</v>
      </c>
      <c r="L24" s="10">
        <v>3397</v>
      </c>
      <c r="M24" s="10">
        <v>3619</v>
      </c>
      <c r="N24" s="10">
        <v>3519</v>
      </c>
      <c r="O24" s="10">
        <v>2676</v>
      </c>
      <c r="P24" s="31">
        <v>1474</v>
      </c>
      <c r="Q24" s="31">
        <v>3397</v>
      </c>
      <c r="R24" s="167">
        <f t="shared" si="2"/>
        <v>16.92275408612931</v>
      </c>
      <c r="S24" s="167">
        <f t="shared" si="0"/>
        <v>75.15680011191681</v>
      </c>
      <c r="T24" s="171">
        <f t="shared" si="1"/>
        <v>7.920445801953881</v>
      </c>
    </row>
  </sheetData>
  <sheetProtection/>
  <mergeCells count="10">
    <mergeCell ref="A3:B3"/>
    <mergeCell ref="A1:T1"/>
    <mergeCell ref="A13:A15"/>
    <mergeCell ref="A16:A18"/>
    <mergeCell ref="A22:A24"/>
    <mergeCell ref="A7:A9"/>
    <mergeCell ref="A10:A12"/>
    <mergeCell ref="A4:A6"/>
    <mergeCell ref="A19:A21"/>
  </mergeCells>
  <printOptions horizontalCentered="1"/>
  <pageMargins left="0.7480314960629921" right="0.7480314960629921" top="0.5905511811023623" bottom="0.3937007874015748" header="0.5118110236220472" footer="0.5118110236220472"/>
  <pageSetup cellComments="asDisplayed" fitToHeight="1" fitToWidth="1" horizontalDpi="600" verticalDpi="600" orientation="landscape" paperSize="9" scale="53" r:id="rId2"/>
  <rowBreaks count="1" manualBreakCount="1">
    <brk id="22" min="1" max="46" man="1"/>
  </rowBreaks>
  <ignoredErrors>
    <ignoredError sqref="R22:T24 S4:T18 R5:R18" evalError="1"/>
  </ignoredError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S30"/>
  <sheetViews>
    <sheetView zoomScaleSheetLayoutView="70" workbookViewId="0" topLeftCell="A1">
      <selection activeCell="A1" sqref="A1:IV6"/>
    </sheetView>
  </sheetViews>
  <sheetFormatPr defaultColWidth="9.00390625" defaultRowHeight="16.5"/>
  <cols>
    <col min="1" max="1" width="10.625" style="12" customWidth="1"/>
    <col min="2" max="2" width="8.625" style="12" customWidth="1"/>
    <col min="3" max="3" width="12.625" style="12" customWidth="1"/>
    <col min="4" max="4" width="11.875" style="12" customWidth="1"/>
    <col min="5" max="5" width="10.625" style="12" customWidth="1"/>
    <col min="6" max="6" width="11.75390625" style="12" customWidth="1"/>
    <col min="7" max="7" width="10.625" style="12" customWidth="1"/>
    <col min="8" max="8" width="12.00390625" style="12" customWidth="1"/>
    <col min="9" max="9" width="10.625" style="12" customWidth="1"/>
    <col min="10" max="10" width="11.50390625" style="12" customWidth="1"/>
    <col min="11" max="11" width="10.625" style="12" customWidth="1"/>
    <col min="12" max="12" width="11.625" style="12" customWidth="1"/>
    <col min="13" max="13" width="10.625" style="12" customWidth="1"/>
    <col min="14" max="14" width="11.50390625" style="12" customWidth="1"/>
    <col min="15" max="15" width="10.625" style="12" customWidth="1"/>
    <col min="16" max="16" width="11.50390625" style="12" customWidth="1"/>
    <col min="17" max="18" width="10.625" style="12" customWidth="1"/>
    <col min="19" max="16384" width="9.00390625" style="12" customWidth="1"/>
  </cols>
  <sheetData>
    <row r="1" spans="1:19" s="13" customFormat="1" ht="49.5" customHeight="1">
      <c r="A1" s="210" t="s">
        <v>171</v>
      </c>
      <c r="B1" s="210"/>
      <c r="C1" s="210"/>
      <c r="D1" s="210"/>
      <c r="E1" s="210"/>
      <c r="F1" s="210"/>
      <c r="G1" s="210"/>
      <c r="H1" s="210"/>
      <c r="I1" s="210"/>
      <c r="J1" s="210"/>
      <c r="K1" s="210"/>
      <c r="L1" s="210"/>
      <c r="M1" s="210"/>
      <c r="N1" s="210"/>
      <c r="O1" s="210"/>
      <c r="P1" s="210"/>
      <c r="Q1" s="210"/>
      <c r="R1" s="210"/>
      <c r="S1" s="42"/>
    </row>
    <row r="2" spans="1:19" s="11" customFormat="1" ht="24" customHeight="1" thickBot="1">
      <c r="A2" s="240" t="s">
        <v>50</v>
      </c>
      <c r="B2" s="240"/>
      <c r="C2" s="240"/>
      <c r="D2" s="240"/>
      <c r="E2" s="240"/>
      <c r="F2" s="240"/>
      <c r="G2" s="240"/>
      <c r="H2" s="240"/>
      <c r="I2" s="240"/>
      <c r="J2" s="240"/>
      <c r="K2" s="240"/>
      <c r="L2" s="240"/>
      <c r="M2" s="240"/>
      <c r="N2" s="240"/>
      <c r="O2" s="240"/>
      <c r="P2" s="240"/>
      <c r="Q2" s="240"/>
      <c r="R2" s="240"/>
      <c r="S2" s="19"/>
    </row>
    <row r="3" spans="1:19" s="24" customFormat="1" ht="25.5" customHeight="1">
      <c r="A3" s="231" t="s">
        <v>48</v>
      </c>
      <c r="B3" s="232"/>
      <c r="C3" s="237" t="s">
        <v>109</v>
      </c>
      <c r="D3" s="219" t="s">
        <v>102</v>
      </c>
      <c r="E3" s="220"/>
      <c r="F3" s="220"/>
      <c r="G3" s="220"/>
      <c r="H3" s="220"/>
      <c r="I3" s="220"/>
      <c r="J3" s="220"/>
      <c r="K3" s="220"/>
      <c r="L3" s="220"/>
      <c r="M3" s="220"/>
      <c r="N3" s="220"/>
      <c r="O3" s="220"/>
      <c r="P3" s="220"/>
      <c r="Q3" s="221"/>
      <c r="R3" s="241" t="s">
        <v>64</v>
      </c>
      <c r="S3" s="70"/>
    </row>
    <row r="4" spans="1:19" s="24" customFormat="1" ht="25.5" customHeight="1">
      <c r="A4" s="233"/>
      <c r="B4" s="234"/>
      <c r="C4" s="238"/>
      <c r="D4" s="222" t="s">
        <v>106</v>
      </c>
      <c r="E4" s="223"/>
      <c r="F4" s="223"/>
      <c r="G4" s="223"/>
      <c r="H4" s="223"/>
      <c r="I4" s="223"/>
      <c r="J4" s="223"/>
      <c r="K4" s="224"/>
      <c r="L4" s="225" t="s">
        <v>107</v>
      </c>
      <c r="M4" s="226"/>
      <c r="N4" s="225" t="s">
        <v>121</v>
      </c>
      <c r="O4" s="226"/>
      <c r="P4" s="225" t="s">
        <v>108</v>
      </c>
      <c r="Q4" s="226"/>
      <c r="R4" s="225"/>
      <c r="S4" s="70"/>
    </row>
    <row r="5" spans="1:19" s="44" customFormat="1" ht="25.5" customHeight="1">
      <c r="A5" s="233"/>
      <c r="B5" s="234"/>
      <c r="C5" s="238"/>
      <c r="D5" s="229" t="s">
        <v>104</v>
      </c>
      <c r="E5" s="230"/>
      <c r="F5" s="229" t="s">
        <v>79</v>
      </c>
      <c r="G5" s="230"/>
      <c r="H5" s="229" t="s">
        <v>80</v>
      </c>
      <c r="I5" s="230"/>
      <c r="J5" s="229" t="s">
        <v>91</v>
      </c>
      <c r="K5" s="230"/>
      <c r="L5" s="222"/>
      <c r="M5" s="224"/>
      <c r="N5" s="222"/>
      <c r="O5" s="224"/>
      <c r="P5" s="222"/>
      <c r="Q5" s="224"/>
      <c r="R5" s="225"/>
      <c r="S5" s="76"/>
    </row>
    <row r="6" spans="1:19" s="44" customFormat="1" ht="25.5" customHeight="1" thickBot="1">
      <c r="A6" s="235"/>
      <c r="B6" s="236"/>
      <c r="C6" s="239"/>
      <c r="D6" s="25" t="s">
        <v>103</v>
      </c>
      <c r="E6" s="25" t="s">
        <v>81</v>
      </c>
      <c r="F6" s="25" t="s">
        <v>89</v>
      </c>
      <c r="G6" s="25" t="s">
        <v>82</v>
      </c>
      <c r="H6" s="25" t="s">
        <v>90</v>
      </c>
      <c r="I6" s="25" t="s">
        <v>82</v>
      </c>
      <c r="J6" s="25" t="s">
        <v>90</v>
      </c>
      <c r="K6" s="25" t="s">
        <v>82</v>
      </c>
      <c r="L6" s="25" t="s">
        <v>90</v>
      </c>
      <c r="M6" s="25" t="s">
        <v>81</v>
      </c>
      <c r="N6" s="25" t="s">
        <v>90</v>
      </c>
      <c r="O6" s="25" t="s">
        <v>81</v>
      </c>
      <c r="P6" s="25" t="s">
        <v>90</v>
      </c>
      <c r="Q6" s="25" t="s">
        <v>81</v>
      </c>
      <c r="R6" s="242"/>
      <c r="S6" s="76"/>
    </row>
    <row r="7" spans="1:19" s="14" customFormat="1" ht="25.5" customHeight="1">
      <c r="A7" s="228" t="s">
        <v>70</v>
      </c>
      <c r="B7" s="2" t="s">
        <v>37</v>
      </c>
      <c r="C7" s="71">
        <v>74886</v>
      </c>
      <c r="D7" s="35">
        <v>27465</v>
      </c>
      <c r="E7" s="136">
        <f>D7*100/$C7</f>
        <v>36.67574713564618</v>
      </c>
      <c r="F7" s="35">
        <v>185</v>
      </c>
      <c r="G7" s="136">
        <f aca="true" t="shared" si="0" ref="G7:G12">F7*100/$C7</f>
        <v>0.24704217076623133</v>
      </c>
      <c r="H7" s="35">
        <v>2818</v>
      </c>
      <c r="I7" s="137">
        <f>H7*100/$C7</f>
        <v>3.7630531741580535</v>
      </c>
      <c r="J7" s="134">
        <v>24462</v>
      </c>
      <c r="K7" s="139">
        <f>J7*100/$C7</f>
        <v>32.665651790721896</v>
      </c>
      <c r="L7" s="35">
        <v>25013</v>
      </c>
      <c r="M7" s="137">
        <f>L7*100/$C7</f>
        <v>33.4014368506797</v>
      </c>
      <c r="N7" s="35">
        <v>12718</v>
      </c>
      <c r="O7" s="137">
        <f>N7*100/$C7</f>
        <v>16.983147717864487</v>
      </c>
      <c r="P7" s="35">
        <v>8912</v>
      </c>
      <c r="Q7" s="137">
        <f>P7*100/$C7</f>
        <v>11.900755815506237</v>
      </c>
      <c r="R7" s="72">
        <v>778</v>
      </c>
      <c r="S7" s="20"/>
    </row>
    <row r="8" spans="1:19" s="14" customFormat="1" ht="25.5" customHeight="1">
      <c r="A8" s="217"/>
      <c r="B8" s="62" t="s">
        <v>4</v>
      </c>
      <c r="C8" s="34">
        <v>37377</v>
      </c>
      <c r="D8" s="35">
        <v>13998</v>
      </c>
      <c r="E8" s="137">
        <f>D8*100/$C8</f>
        <v>37.45083875110362</v>
      </c>
      <c r="F8" s="35">
        <v>133</v>
      </c>
      <c r="G8" s="137">
        <f t="shared" si="0"/>
        <v>0.35583380153570376</v>
      </c>
      <c r="H8" s="35">
        <v>1772</v>
      </c>
      <c r="I8" s="137">
        <f>H8*100/$C8</f>
        <v>4.740883430986971</v>
      </c>
      <c r="J8" s="134">
        <v>12093</v>
      </c>
      <c r="K8" s="137">
        <f>J8*100/$C8</f>
        <v>32.354121518580946</v>
      </c>
      <c r="L8" s="35">
        <v>13293</v>
      </c>
      <c r="M8" s="137">
        <f>L8*100/$C8</f>
        <v>35.564652058752706</v>
      </c>
      <c r="N8" s="35">
        <v>6479</v>
      </c>
      <c r="O8" s="137">
        <f>N8*100/$C8</f>
        <v>17.334189474810714</v>
      </c>
      <c r="P8" s="35">
        <v>3513</v>
      </c>
      <c r="Q8" s="137">
        <f>P8*100/$C8</f>
        <v>9.398828156352838</v>
      </c>
      <c r="R8" s="72">
        <v>94</v>
      </c>
      <c r="S8" s="20"/>
    </row>
    <row r="9" spans="1:19" s="14" customFormat="1" ht="25.5" customHeight="1">
      <c r="A9" s="218"/>
      <c r="B9" s="63" t="s">
        <v>5</v>
      </c>
      <c r="C9" s="60">
        <v>37509</v>
      </c>
      <c r="D9" s="133">
        <v>13467</v>
      </c>
      <c r="E9" s="137">
        <f>D9*100/$C9</f>
        <v>35.90338318803487</v>
      </c>
      <c r="F9" s="133">
        <v>52</v>
      </c>
      <c r="G9" s="137">
        <f t="shared" si="0"/>
        <v>0.1386333946519502</v>
      </c>
      <c r="H9" s="61">
        <v>1046</v>
      </c>
      <c r="I9" s="137">
        <f>H9*100/$C9</f>
        <v>2.7886640539603826</v>
      </c>
      <c r="J9" s="61">
        <v>12369</v>
      </c>
      <c r="K9" s="137">
        <f>J9*100/$C9</f>
        <v>32.97608573942254</v>
      </c>
      <c r="L9" s="61">
        <v>11720</v>
      </c>
      <c r="M9" s="137">
        <f>L9*100/$C9</f>
        <v>31.24583433309339</v>
      </c>
      <c r="N9" s="61">
        <v>6239</v>
      </c>
      <c r="O9" s="137">
        <f>N9*100/$C9</f>
        <v>16.633341331413796</v>
      </c>
      <c r="P9" s="61">
        <v>5399</v>
      </c>
      <c r="Q9" s="137">
        <f>P9*100/$C9</f>
        <v>14.393878802420753</v>
      </c>
      <c r="R9" s="74">
        <v>684</v>
      </c>
      <c r="S9" s="20"/>
    </row>
    <row r="10" spans="1:19" s="14" customFormat="1" ht="25.5" customHeight="1">
      <c r="A10" s="216" t="s">
        <v>31</v>
      </c>
      <c r="B10" s="5" t="s">
        <v>37</v>
      </c>
      <c r="C10" s="101">
        <v>75037</v>
      </c>
      <c r="D10" s="35">
        <v>27011</v>
      </c>
      <c r="E10" s="137">
        <f>D10*100/$C10</f>
        <v>35.99690819195863</v>
      </c>
      <c r="F10" s="35">
        <v>182</v>
      </c>
      <c r="G10" s="137">
        <f t="shared" si="0"/>
        <v>0.24254701014166344</v>
      </c>
      <c r="H10" s="35">
        <v>2709</v>
      </c>
      <c r="I10" s="137">
        <f>H10*100/$C10</f>
        <v>3.6102189586470677</v>
      </c>
      <c r="J10" s="134">
        <v>24120</v>
      </c>
      <c r="K10" s="137">
        <f>J10*100/$C10</f>
        <v>32.1441422231699</v>
      </c>
      <c r="L10" s="35">
        <v>25001</v>
      </c>
      <c r="M10" s="137">
        <f>L10*100/$C10</f>
        <v>33.318229673361145</v>
      </c>
      <c r="N10" s="35">
        <v>13002</v>
      </c>
      <c r="O10" s="137">
        <f>N10*100/$C10</f>
        <v>17.327451790450045</v>
      </c>
      <c r="P10" s="35">
        <v>9202</v>
      </c>
      <c r="Q10" s="137">
        <f>P10*100/$C10</f>
        <v>12.263283446832896</v>
      </c>
      <c r="R10" s="72">
        <v>821</v>
      </c>
      <c r="S10" s="20"/>
    </row>
    <row r="11" spans="1:19" s="14" customFormat="1" ht="25.5" customHeight="1">
      <c r="A11" s="217"/>
      <c r="B11" s="62" t="s">
        <v>4</v>
      </c>
      <c r="C11" s="34">
        <v>37447</v>
      </c>
      <c r="D11" s="35">
        <v>13787</v>
      </c>
      <c r="E11" s="137">
        <f aca="true" t="shared" si="1" ref="E11:E27">D11*100/$C11</f>
        <v>36.8173685475472</v>
      </c>
      <c r="F11" s="35">
        <v>128</v>
      </c>
      <c r="G11" s="137">
        <f t="shared" si="0"/>
        <v>0.3418164338932358</v>
      </c>
      <c r="H11" s="35">
        <v>1701</v>
      </c>
      <c r="I11" s="137">
        <f aca="true" t="shared" si="2" ref="I11:I27">H11*100/$C11</f>
        <v>4.542419953534329</v>
      </c>
      <c r="J11" s="134">
        <v>11958</v>
      </c>
      <c r="K11" s="137">
        <f aca="true" t="shared" si="3" ref="K11:K27">J11*100/$C11</f>
        <v>31.933132160119637</v>
      </c>
      <c r="L11" s="35">
        <v>13250</v>
      </c>
      <c r="M11" s="137">
        <f aca="true" t="shared" si="4" ref="M11:M27">L11*100/$C11</f>
        <v>35.383341789729485</v>
      </c>
      <c r="N11" s="35">
        <v>6640</v>
      </c>
      <c r="O11" s="137">
        <f aca="true" t="shared" si="5" ref="O11:O27">N11*100/$C11</f>
        <v>17.731727508211605</v>
      </c>
      <c r="P11" s="35">
        <v>3669</v>
      </c>
      <c r="Q11" s="137">
        <f aca="true" t="shared" si="6" ref="Q11:Q27">P11*100/$C11</f>
        <v>9.797847624642829</v>
      </c>
      <c r="R11" s="72">
        <v>101</v>
      </c>
      <c r="S11" s="20"/>
    </row>
    <row r="12" spans="1:19" s="14" customFormat="1" ht="25.5" customHeight="1">
      <c r="A12" s="218"/>
      <c r="B12" s="62" t="s">
        <v>5</v>
      </c>
      <c r="C12" s="34">
        <v>37590</v>
      </c>
      <c r="D12" s="133">
        <v>13224</v>
      </c>
      <c r="E12" s="137">
        <f t="shared" si="1"/>
        <v>35.17956903431764</v>
      </c>
      <c r="F12" s="133">
        <v>54</v>
      </c>
      <c r="G12" s="137">
        <f t="shared" si="0"/>
        <v>0.14365522745411013</v>
      </c>
      <c r="H12" s="61">
        <v>1008</v>
      </c>
      <c r="I12" s="137">
        <f t="shared" si="2"/>
        <v>2.6815642458100557</v>
      </c>
      <c r="J12" s="61">
        <v>12162</v>
      </c>
      <c r="K12" s="137">
        <f t="shared" si="3"/>
        <v>32.354349561053475</v>
      </c>
      <c r="L12" s="61">
        <v>11751</v>
      </c>
      <c r="M12" s="137">
        <f t="shared" si="4"/>
        <v>31.2609736632083</v>
      </c>
      <c r="N12" s="61">
        <v>6362</v>
      </c>
      <c r="O12" s="137">
        <f t="shared" si="5"/>
        <v>16.924714019686085</v>
      </c>
      <c r="P12" s="61">
        <v>5533</v>
      </c>
      <c r="Q12" s="137">
        <f t="shared" si="6"/>
        <v>14.719340250066507</v>
      </c>
      <c r="R12" s="74">
        <v>720</v>
      </c>
      <c r="S12" s="20"/>
    </row>
    <row r="13" spans="1:19" s="14" customFormat="1" ht="25.5" customHeight="1">
      <c r="A13" s="216" t="s">
        <v>33</v>
      </c>
      <c r="B13" s="62" t="s">
        <v>37</v>
      </c>
      <c r="C13" s="34">
        <v>75214</v>
      </c>
      <c r="D13" s="35">
        <v>26732</v>
      </c>
      <c r="E13" s="137">
        <f t="shared" si="1"/>
        <v>35.54125561730529</v>
      </c>
      <c r="F13" s="35">
        <v>173</v>
      </c>
      <c r="G13" s="137">
        <f aca="true" t="shared" si="7" ref="G13:G27">F13*100/$C13</f>
        <v>0.23001037040976413</v>
      </c>
      <c r="H13" s="35">
        <v>2621</v>
      </c>
      <c r="I13" s="137">
        <f t="shared" si="2"/>
        <v>3.484723588693594</v>
      </c>
      <c r="J13" s="134">
        <v>23938</v>
      </c>
      <c r="K13" s="137">
        <f t="shared" si="3"/>
        <v>31.82652165820193</v>
      </c>
      <c r="L13" s="35">
        <v>25094</v>
      </c>
      <c r="M13" s="137">
        <f t="shared" si="4"/>
        <v>33.36346956683596</v>
      </c>
      <c r="N13" s="35">
        <v>13068</v>
      </c>
      <c r="O13" s="137">
        <f t="shared" si="5"/>
        <v>17.374424974073975</v>
      </c>
      <c r="P13" s="35">
        <v>9454</v>
      </c>
      <c r="Q13" s="137">
        <f t="shared" si="6"/>
        <v>12.569468450022603</v>
      </c>
      <c r="R13" s="72">
        <v>866</v>
      </c>
      <c r="S13" s="20"/>
    </row>
    <row r="14" spans="1:19" s="14" customFormat="1" ht="25.5" customHeight="1">
      <c r="A14" s="217"/>
      <c r="B14" s="62" t="s">
        <v>4</v>
      </c>
      <c r="C14" s="34">
        <v>37461</v>
      </c>
      <c r="D14" s="35">
        <v>13615</v>
      </c>
      <c r="E14" s="137">
        <f t="shared" si="1"/>
        <v>36.344464910173244</v>
      </c>
      <c r="F14" s="35">
        <v>121</v>
      </c>
      <c r="G14" s="137">
        <f t="shared" si="7"/>
        <v>0.32300258935960063</v>
      </c>
      <c r="H14" s="35">
        <v>1656</v>
      </c>
      <c r="I14" s="137">
        <f t="shared" si="2"/>
        <v>4.4205974213181705</v>
      </c>
      <c r="J14" s="134">
        <v>11838</v>
      </c>
      <c r="K14" s="137">
        <f t="shared" si="3"/>
        <v>31.600864899495477</v>
      </c>
      <c r="L14" s="35">
        <v>13238</v>
      </c>
      <c r="M14" s="137">
        <f t="shared" si="4"/>
        <v>35.338084941672676</v>
      </c>
      <c r="N14" s="35">
        <v>6691</v>
      </c>
      <c r="O14" s="137">
        <f t="shared" si="5"/>
        <v>17.861242358719736</v>
      </c>
      <c r="P14" s="35">
        <v>3808</v>
      </c>
      <c r="Q14" s="137">
        <f t="shared" si="6"/>
        <v>10.165238514721977</v>
      </c>
      <c r="R14" s="72">
        <v>109</v>
      </c>
      <c r="S14" s="20"/>
    </row>
    <row r="15" spans="1:19" s="14" customFormat="1" ht="25.5" customHeight="1">
      <c r="A15" s="218"/>
      <c r="B15" s="63" t="s">
        <v>5</v>
      </c>
      <c r="C15" s="60">
        <v>37753</v>
      </c>
      <c r="D15" s="61">
        <v>13117</v>
      </c>
      <c r="E15" s="137">
        <f t="shared" si="1"/>
        <v>34.744258734405214</v>
      </c>
      <c r="F15" s="61">
        <v>52</v>
      </c>
      <c r="G15" s="137">
        <f t="shared" si="7"/>
        <v>0.1377373983524488</v>
      </c>
      <c r="H15" s="61">
        <v>965</v>
      </c>
      <c r="I15" s="137">
        <f t="shared" si="2"/>
        <v>2.5560882578867905</v>
      </c>
      <c r="J15" s="61">
        <v>12100</v>
      </c>
      <c r="K15" s="137">
        <f t="shared" si="3"/>
        <v>32.05043307816597</v>
      </c>
      <c r="L15" s="61">
        <v>11856</v>
      </c>
      <c r="M15" s="137">
        <f t="shared" si="4"/>
        <v>31.40412682435833</v>
      </c>
      <c r="N15" s="61">
        <v>6377</v>
      </c>
      <c r="O15" s="137">
        <f t="shared" si="5"/>
        <v>16.891372871030118</v>
      </c>
      <c r="P15" s="61">
        <v>5646</v>
      </c>
      <c r="Q15" s="137">
        <f t="shared" si="6"/>
        <v>14.955102905729346</v>
      </c>
      <c r="R15" s="74">
        <v>757</v>
      </c>
      <c r="S15" s="20"/>
    </row>
    <row r="16" spans="1:19" s="14" customFormat="1" ht="25.5" customHeight="1">
      <c r="A16" s="216" t="s">
        <v>34</v>
      </c>
      <c r="B16" s="65" t="s">
        <v>37</v>
      </c>
      <c r="C16" s="34">
        <v>74555</v>
      </c>
      <c r="D16" s="35">
        <v>25731</v>
      </c>
      <c r="E16" s="137">
        <f t="shared" si="1"/>
        <v>34.512775803098386</v>
      </c>
      <c r="F16" s="35">
        <v>171</v>
      </c>
      <c r="G16" s="137">
        <f t="shared" si="7"/>
        <v>0.22936087452216483</v>
      </c>
      <c r="H16" s="35">
        <v>2434</v>
      </c>
      <c r="I16" s="137">
        <f t="shared" si="2"/>
        <v>3.2647039098652</v>
      </c>
      <c r="J16" s="134">
        <v>23126</v>
      </c>
      <c r="K16" s="137">
        <f t="shared" si="3"/>
        <v>31.01871101871102</v>
      </c>
      <c r="L16" s="35">
        <v>25104</v>
      </c>
      <c r="M16" s="137">
        <f t="shared" si="4"/>
        <v>33.671785929850444</v>
      </c>
      <c r="N16" s="35">
        <v>13181</v>
      </c>
      <c r="O16" s="137">
        <f t="shared" si="5"/>
        <v>17.679565421500904</v>
      </c>
      <c r="P16" s="35">
        <v>9622</v>
      </c>
      <c r="Q16" s="137">
        <f t="shared" si="6"/>
        <v>12.905908389779357</v>
      </c>
      <c r="R16" s="72">
        <v>917</v>
      </c>
      <c r="S16" s="20"/>
    </row>
    <row r="17" spans="1:19" s="14" customFormat="1" ht="25.5" customHeight="1">
      <c r="A17" s="217"/>
      <c r="B17" s="62" t="s">
        <v>4</v>
      </c>
      <c r="C17" s="34">
        <v>37208</v>
      </c>
      <c r="D17" s="35">
        <v>13153</v>
      </c>
      <c r="E17" s="137">
        <f t="shared" si="1"/>
        <v>35.34992474736616</v>
      </c>
      <c r="F17" s="35">
        <v>124</v>
      </c>
      <c r="G17" s="137">
        <f t="shared" si="7"/>
        <v>0.33326166415824554</v>
      </c>
      <c r="H17" s="35">
        <v>1544</v>
      </c>
      <c r="I17" s="137">
        <f t="shared" si="2"/>
        <v>4.149645237583315</v>
      </c>
      <c r="J17" s="134">
        <v>11485</v>
      </c>
      <c r="K17" s="137">
        <f t="shared" si="3"/>
        <v>30.8670178456246</v>
      </c>
      <c r="L17" s="35">
        <v>13254</v>
      </c>
      <c r="M17" s="137">
        <f t="shared" si="4"/>
        <v>35.62137174801118</v>
      </c>
      <c r="N17" s="35">
        <v>6770</v>
      </c>
      <c r="O17" s="137">
        <f t="shared" si="5"/>
        <v>18.19501182541389</v>
      </c>
      <c r="P17" s="35">
        <v>3907</v>
      </c>
      <c r="Q17" s="137">
        <f t="shared" si="6"/>
        <v>10.500430015050528</v>
      </c>
      <c r="R17" s="72">
        <v>124</v>
      </c>
      <c r="S17" s="20"/>
    </row>
    <row r="18" spans="1:19" s="14" customFormat="1" ht="25.5" customHeight="1">
      <c r="A18" s="218"/>
      <c r="B18" s="63" t="s">
        <v>5</v>
      </c>
      <c r="C18" s="60">
        <v>37347</v>
      </c>
      <c r="D18" s="61">
        <v>12578</v>
      </c>
      <c r="E18" s="137">
        <f t="shared" si="1"/>
        <v>33.678742603154205</v>
      </c>
      <c r="F18" s="61">
        <v>47</v>
      </c>
      <c r="G18" s="137">
        <f t="shared" si="7"/>
        <v>0.12584678822930892</v>
      </c>
      <c r="H18" s="61">
        <v>890</v>
      </c>
      <c r="I18" s="137">
        <f t="shared" si="2"/>
        <v>2.383056202640105</v>
      </c>
      <c r="J18" s="61">
        <v>11641</v>
      </c>
      <c r="K18" s="137">
        <f t="shared" si="3"/>
        <v>31.16983961228479</v>
      </c>
      <c r="L18" s="61">
        <v>11850</v>
      </c>
      <c r="M18" s="137">
        <f>L18*100/$C18</f>
        <v>31.729456181219376</v>
      </c>
      <c r="N18" s="61">
        <v>6411</v>
      </c>
      <c r="O18" s="137">
        <f t="shared" si="5"/>
        <v>17.16603743272552</v>
      </c>
      <c r="P18" s="61">
        <v>5715</v>
      </c>
      <c r="Q18" s="137">
        <f t="shared" si="6"/>
        <v>15.30243393043618</v>
      </c>
      <c r="R18" s="74">
        <v>793</v>
      </c>
      <c r="S18" s="20"/>
    </row>
    <row r="19" spans="1:19" s="14" customFormat="1" ht="25.5" customHeight="1">
      <c r="A19" s="216" t="s">
        <v>35</v>
      </c>
      <c r="B19" s="65" t="s">
        <v>37</v>
      </c>
      <c r="C19" s="34">
        <v>73973</v>
      </c>
      <c r="D19" s="35">
        <v>24664</v>
      </c>
      <c r="E19" s="137">
        <f>D19*100/$C19</f>
        <v>33.34189501574899</v>
      </c>
      <c r="F19" s="35">
        <v>155</v>
      </c>
      <c r="G19" s="137">
        <f t="shared" si="7"/>
        <v>0.20953591175158504</v>
      </c>
      <c r="H19" s="35">
        <v>2305</v>
      </c>
      <c r="I19" s="137">
        <f>H19*100/$C19</f>
        <v>3.1160017844348613</v>
      </c>
      <c r="J19" s="134">
        <v>22204</v>
      </c>
      <c r="K19" s="137">
        <f>J19*100/$C19</f>
        <v>30.016357319562545</v>
      </c>
      <c r="L19" s="35">
        <v>25087</v>
      </c>
      <c r="M19" s="137">
        <f>L19*100/$C19</f>
        <v>33.913725278142024</v>
      </c>
      <c r="N19" s="35">
        <v>13417</v>
      </c>
      <c r="O19" s="137">
        <f t="shared" si="5"/>
        <v>18.13769889013559</v>
      </c>
      <c r="P19" s="35">
        <v>9829</v>
      </c>
      <c r="Q19" s="137">
        <f t="shared" si="6"/>
        <v>13.287280494234382</v>
      </c>
      <c r="R19" s="72">
        <v>976</v>
      </c>
      <c r="S19" s="20"/>
    </row>
    <row r="20" spans="1:19" s="14" customFormat="1" ht="25.5" customHeight="1">
      <c r="A20" s="217"/>
      <c r="B20" s="65" t="s">
        <v>4</v>
      </c>
      <c r="C20" s="34">
        <v>37063</v>
      </c>
      <c r="D20" s="35">
        <v>12670</v>
      </c>
      <c r="E20" s="137">
        <f>D20*100/$C20</f>
        <v>34.18503628956102</v>
      </c>
      <c r="F20" s="35">
        <v>114</v>
      </c>
      <c r="G20" s="137">
        <f t="shared" si="7"/>
        <v>0.30758438334727356</v>
      </c>
      <c r="H20" s="35">
        <v>1474</v>
      </c>
      <c r="I20" s="137">
        <f t="shared" si="2"/>
        <v>3.97701211450773</v>
      </c>
      <c r="J20" s="134">
        <v>11082</v>
      </c>
      <c r="K20" s="137">
        <f t="shared" si="3"/>
        <v>29.900439791706013</v>
      </c>
      <c r="L20" s="35">
        <v>13228</v>
      </c>
      <c r="M20" s="137">
        <f t="shared" si="4"/>
        <v>35.69058090278715</v>
      </c>
      <c r="N20" s="35">
        <v>6980</v>
      </c>
      <c r="O20" s="137">
        <f t="shared" si="5"/>
        <v>18.832798208455873</v>
      </c>
      <c r="P20" s="35">
        <v>4050</v>
      </c>
      <c r="Q20" s="137">
        <f t="shared" si="6"/>
        <v>10.92733993470577</v>
      </c>
      <c r="R20" s="72">
        <v>135</v>
      </c>
      <c r="S20" s="20"/>
    </row>
    <row r="21" spans="1:19" s="14" customFormat="1" ht="25.5" customHeight="1">
      <c r="A21" s="218"/>
      <c r="B21" s="65" t="s">
        <v>5</v>
      </c>
      <c r="C21" s="34">
        <v>36910</v>
      </c>
      <c r="D21" s="35">
        <v>11994</v>
      </c>
      <c r="E21" s="137">
        <f t="shared" si="1"/>
        <v>32.49525873746952</v>
      </c>
      <c r="F21" s="35">
        <v>41</v>
      </c>
      <c r="G21" s="137">
        <f t="shared" si="7"/>
        <v>0.11108100785694934</v>
      </c>
      <c r="H21" s="35">
        <v>831</v>
      </c>
      <c r="I21" s="137">
        <f t="shared" si="2"/>
        <v>2.251422378759144</v>
      </c>
      <c r="J21" s="35">
        <v>11122</v>
      </c>
      <c r="K21" s="137">
        <f t="shared" si="3"/>
        <v>30.132755350853426</v>
      </c>
      <c r="L21" s="35">
        <v>11859</v>
      </c>
      <c r="M21" s="137">
        <f t="shared" si="4"/>
        <v>32.129504199403954</v>
      </c>
      <c r="N21" s="35">
        <v>6437</v>
      </c>
      <c r="O21" s="137">
        <f t="shared" si="5"/>
        <v>17.439718233541047</v>
      </c>
      <c r="P21" s="35">
        <v>5779</v>
      </c>
      <c r="Q21" s="137">
        <f t="shared" si="6"/>
        <v>15.657003522080737</v>
      </c>
      <c r="R21" s="72">
        <v>841</v>
      </c>
      <c r="S21" s="20"/>
    </row>
    <row r="22" spans="1:19" s="14" customFormat="1" ht="25.5" customHeight="1">
      <c r="A22" s="216" t="s">
        <v>158</v>
      </c>
      <c r="B22" s="65" t="s">
        <v>37</v>
      </c>
      <c r="C22" s="34">
        <v>73018</v>
      </c>
      <c r="D22" s="35">
        <v>22244</v>
      </c>
      <c r="E22" s="137">
        <f>D22*100/$C22</f>
        <v>30.46372127420636</v>
      </c>
      <c r="F22" s="35">
        <v>107</v>
      </c>
      <c r="G22" s="137">
        <f>F22*100/$C22</f>
        <v>0.14653920950998384</v>
      </c>
      <c r="H22" s="35">
        <v>1867</v>
      </c>
      <c r="I22" s="137">
        <f>H22*100/$C22</f>
        <v>2.5569037771508394</v>
      </c>
      <c r="J22" s="134">
        <v>20270</v>
      </c>
      <c r="K22" s="137">
        <f>J22*100/$C22</f>
        <v>27.760278287545535</v>
      </c>
      <c r="L22" s="35">
        <v>24898</v>
      </c>
      <c r="M22" s="137">
        <f>L22*100/$C22</f>
        <v>34.09844148018297</v>
      </c>
      <c r="N22" s="35">
        <v>14832</v>
      </c>
      <c r="O22" s="137">
        <f>N22*100/$C22</f>
        <v>20.3127995836643</v>
      </c>
      <c r="P22" s="35">
        <v>10016</v>
      </c>
      <c r="Q22" s="137">
        <f>P22*100/$C22</f>
        <v>13.717165630392506</v>
      </c>
      <c r="R22" s="72">
        <v>1028</v>
      </c>
      <c r="S22" s="20"/>
    </row>
    <row r="23" spans="1:19" s="14" customFormat="1" ht="25.5" customHeight="1">
      <c r="A23" s="217"/>
      <c r="B23" s="65" t="s">
        <v>4</v>
      </c>
      <c r="C23" s="34">
        <v>36669</v>
      </c>
      <c r="D23" s="35">
        <v>11459</v>
      </c>
      <c r="E23" s="137">
        <f>D23*100/$C23</f>
        <v>31.249829556300963</v>
      </c>
      <c r="F23" s="35">
        <v>84</v>
      </c>
      <c r="G23" s="137">
        <f>F23*100/$C23</f>
        <v>0.22907633150617687</v>
      </c>
      <c r="H23" s="35">
        <v>1205</v>
      </c>
      <c r="I23" s="137">
        <f>H23*100/$C23</f>
        <v>3.2861545174397992</v>
      </c>
      <c r="J23" s="134">
        <v>10170</v>
      </c>
      <c r="K23" s="137">
        <f>J23*100/$C23</f>
        <v>27.734598707354987</v>
      </c>
      <c r="L23" s="35">
        <v>13156</v>
      </c>
      <c r="M23" s="137">
        <f>L23*100/$C23</f>
        <v>35.87771687256266</v>
      </c>
      <c r="N23" s="35">
        <v>7743</v>
      </c>
      <c r="O23" s="137">
        <f>N23*100/$C23</f>
        <v>21.115928986337234</v>
      </c>
      <c r="P23" s="35">
        <v>4168</v>
      </c>
      <c r="Q23" s="137">
        <f>P23*100/$C23</f>
        <v>11.366549401401729</v>
      </c>
      <c r="R23" s="72">
        <v>143</v>
      </c>
      <c r="S23" s="20"/>
    </row>
    <row r="24" spans="1:19" s="14" customFormat="1" ht="25.5" customHeight="1">
      <c r="A24" s="218"/>
      <c r="B24" s="65" t="s">
        <v>5</v>
      </c>
      <c r="C24" s="34">
        <v>36349</v>
      </c>
      <c r="D24" s="35">
        <v>10785</v>
      </c>
      <c r="E24" s="137">
        <f>D24*100/$C24</f>
        <v>29.67069245371262</v>
      </c>
      <c r="F24" s="35">
        <v>23</v>
      </c>
      <c r="G24" s="137">
        <f>F24*100/$C24</f>
        <v>0.06327546837602135</v>
      </c>
      <c r="H24" s="35">
        <v>662</v>
      </c>
      <c r="I24" s="137">
        <f>H24*100/$C24</f>
        <v>1.8212330463011361</v>
      </c>
      <c r="J24" s="35">
        <v>10100</v>
      </c>
      <c r="K24" s="137">
        <f>J24*100/$C24</f>
        <v>27.78618393903546</v>
      </c>
      <c r="L24" s="35">
        <v>11742</v>
      </c>
      <c r="M24" s="137">
        <f>L24*100/$C24</f>
        <v>32.30350215961925</v>
      </c>
      <c r="N24" s="35">
        <v>7089</v>
      </c>
      <c r="O24" s="137">
        <f>N24*100/$C24</f>
        <v>19.502599796418057</v>
      </c>
      <c r="P24" s="35">
        <v>5848</v>
      </c>
      <c r="Q24" s="137">
        <f>P24*100/$C24</f>
        <v>16.0884756114336</v>
      </c>
      <c r="R24" s="72">
        <v>885</v>
      </c>
      <c r="S24" s="20"/>
    </row>
    <row r="25" spans="1:18" ht="24" customHeight="1">
      <c r="A25" s="216" t="s">
        <v>159</v>
      </c>
      <c r="B25" s="66" t="s">
        <v>37</v>
      </c>
      <c r="C25" s="32">
        <v>71770</v>
      </c>
      <c r="D25" s="33">
        <v>22159</v>
      </c>
      <c r="E25" s="137">
        <f t="shared" si="1"/>
        <v>30.875017416747944</v>
      </c>
      <c r="F25" s="33">
        <v>73</v>
      </c>
      <c r="G25" s="137">
        <f t="shared" si="7"/>
        <v>0.10171380799777066</v>
      </c>
      <c r="H25" s="33">
        <v>1908</v>
      </c>
      <c r="I25" s="137">
        <f t="shared" si="2"/>
        <v>2.658492406297896</v>
      </c>
      <c r="J25" s="135">
        <v>20178</v>
      </c>
      <c r="K25" s="137">
        <f t="shared" si="3"/>
        <v>28.114811202452277</v>
      </c>
      <c r="L25" s="33">
        <v>24888</v>
      </c>
      <c r="M25" s="137">
        <f t="shared" si="4"/>
        <v>34.677441828061866</v>
      </c>
      <c r="N25" s="33">
        <v>13523</v>
      </c>
      <c r="O25" s="137">
        <f t="shared" si="5"/>
        <v>18.842134596628117</v>
      </c>
      <c r="P25" s="33">
        <v>10122</v>
      </c>
      <c r="Q25" s="137">
        <f t="shared" si="6"/>
        <v>14.103385815800474</v>
      </c>
      <c r="R25" s="75">
        <v>1078</v>
      </c>
    </row>
    <row r="26" spans="1:18" ht="24" customHeight="1">
      <c r="A26" s="217"/>
      <c r="B26" s="62" t="s">
        <v>4</v>
      </c>
      <c r="C26" s="34">
        <v>36139</v>
      </c>
      <c r="D26" s="35">
        <v>11453</v>
      </c>
      <c r="E26" s="137">
        <f t="shared" si="1"/>
        <v>31.691524391931154</v>
      </c>
      <c r="F26" s="35">
        <v>57</v>
      </c>
      <c r="G26" s="137">
        <f t="shared" si="7"/>
        <v>0.15772434212346773</v>
      </c>
      <c r="H26" s="35">
        <v>1237</v>
      </c>
      <c r="I26" s="137">
        <f t="shared" si="2"/>
        <v>3.422894933451396</v>
      </c>
      <c r="J26" s="134">
        <v>10159</v>
      </c>
      <c r="K26" s="137">
        <f t="shared" si="3"/>
        <v>28.110905116356292</v>
      </c>
      <c r="L26" s="35">
        <v>13192</v>
      </c>
      <c r="M26" s="137">
        <f t="shared" si="4"/>
        <v>36.50350037355765</v>
      </c>
      <c r="N26" s="35">
        <v>7104</v>
      </c>
      <c r="O26" s="137">
        <f t="shared" si="5"/>
        <v>19.657433797282714</v>
      </c>
      <c r="P26" s="35">
        <v>4239</v>
      </c>
      <c r="Q26" s="137">
        <f t="shared" si="6"/>
        <v>11.729710285287362</v>
      </c>
      <c r="R26" s="72">
        <v>151</v>
      </c>
    </row>
    <row r="27" spans="1:18" ht="27" customHeight="1" thickBot="1">
      <c r="A27" s="227"/>
      <c r="B27" s="91" t="s">
        <v>5</v>
      </c>
      <c r="C27" s="36">
        <v>35631</v>
      </c>
      <c r="D27" s="37">
        <v>10706</v>
      </c>
      <c r="E27" s="138">
        <f t="shared" si="1"/>
        <v>30.04686929920575</v>
      </c>
      <c r="F27" s="37">
        <v>16</v>
      </c>
      <c r="G27" s="138">
        <f t="shared" si="7"/>
        <v>0.04490471780191407</v>
      </c>
      <c r="H27" s="37">
        <v>671</v>
      </c>
      <c r="I27" s="138">
        <f t="shared" si="2"/>
        <v>1.883191602817771</v>
      </c>
      <c r="J27" s="37">
        <v>10019</v>
      </c>
      <c r="K27" s="138">
        <f t="shared" si="3"/>
        <v>28.118772978586062</v>
      </c>
      <c r="L27" s="37">
        <v>11696</v>
      </c>
      <c r="M27" s="138">
        <f t="shared" si="4"/>
        <v>32.82534871319918</v>
      </c>
      <c r="N27" s="37">
        <v>6419</v>
      </c>
      <c r="O27" s="138">
        <f t="shared" si="5"/>
        <v>18.0152114731554</v>
      </c>
      <c r="P27" s="37">
        <v>5883</v>
      </c>
      <c r="Q27" s="138">
        <f t="shared" si="6"/>
        <v>16.510903426791277</v>
      </c>
      <c r="R27" s="73">
        <v>927</v>
      </c>
    </row>
    <row r="30" ht="15">
      <c r="H30" s="109" t="s">
        <v>92</v>
      </c>
    </row>
    <row r="50" ht="15.75" customHeight="1"/>
    <row r="51" ht="15.75" customHeight="1"/>
  </sheetData>
  <sheetProtection/>
  <mergeCells count="21">
    <mergeCell ref="A1:R1"/>
    <mergeCell ref="F5:G5"/>
    <mergeCell ref="H5:I5"/>
    <mergeCell ref="A3:B6"/>
    <mergeCell ref="C3:C6"/>
    <mergeCell ref="A2:R2"/>
    <mergeCell ref="R3:R6"/>
    <mergeCell ref="A25:A27"/>
    <mergeCell ref="A7:A9"/>
    <mergeCell ref="A10:A12"/>
    <mergeCell ref="A13:A15"/>
    <mergeCell ref="J5:K5"/>
    <mergeCell ref="A16:A18"/>
    <mergeCell ref="D5:E5"/>
    <mergeCell ref="A19:A21"/>
    <mergeCell ref="D3:Q3"/>
    <mergeCell ref="A22:A24"/>
    <mergeCell ref="D4:K4"/>
    <mergeCell ref="N4:O5"/>
    <mergeCell ref="P4:Q5"/>
    <mergeCell ref="L4:M5"/>
  </mergeCells>
  <hyperlinks>
    <hyperlink ref="H30" r:id="rId1" display="http://www.dgbas.gov.tw/ct_view.asp?xItem=1066&amp;ctNode=1518"/>
  </hyperlinks>
  <printOptions horizontalCentered="1"/>
  <pageMargins left="0.7480314960629921" right="0.7480314960629921" top="0.5905511811023623" bottom="0.3937007874015748" header="0.5118110236220472" footer="0.5118110236220472"/>
  <pageSetup cellComments="asDisplayed" fitToHeight="0" fitToWidth="1" horizontalDpi="600" verticalDpi="600" orientation="landscape" paperSize="9" scale="67" r:id="rId3"/>
  <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L25"/>
  <sheetViews>
    <sheetView zoomScaleSheetLayoutView="100" workbookViewId="0" topLeftCell="A1">
      <selection activeCell="A1" sqref="A1:K25"/>
    </sheetView>
  </sheetViews>
  <sheetFormatPr defaultColWidth="9.00390625" defaultRowHeight="16.5"/>
  <cols>
    <col min="1" max="2" width="10.625" style="12" customWidth="1"/>
    <col min="3" max="3" width="16.625" style="12" customWidth="1"/>
    <col min="4" max="11" width="14.625" style="12" customWidth="1"/>
    <col min="12" max="16384" width="9.00390625" style="12" customWidth="1"/>
  </cols>
  <sheetData>
    <row r="1" spans="1:11" s="13" customFormat="1" ht="49.5" customHeight="1">
      <c r="A1" s="210" t="s">
        <v>172</v>
      </c>
      <c r="B1" s="210"/>
      <c r="C1" s="210"/>
      <c r="D1" s="210"/>
      <c r="E1" s="210"/>
      <c r="F1" s="210"/>
      <c r="G1" s="210"/>
      <c r="H1" s="210"/>
      <c r="I1" s="210"/>
      <c r="J1" s="210"/>
      <c r="K1" s="210"/>
    </row>
    <row r="2" spans="2:11" s="14" customFormat="1" ht="24" customHeight="1" thickBot="1">
      <c r="B2" s="20"/>
      <c r="C2" s="20"/>
      <c r="D2" s="20"/>
      <c r="E2" s="20"/>
      <c r="F2" s="20"/>
      <c r="G2" s="20"/>
      <c r="H2" s="20"/>
      <c r="I2" s="20"/>
      <c r="J2" s="247" t="s">
        <v>99</v>
      </c>
      <c r="K2" s="247"/>
    </row>
    <row r="3" spans="1:11" s="1" customFormat="1" ht="24" customHeight="1">
      <c r="A3" s="249" t="s">
        <v>49</v>
      </c>
      <c r="B3" s="205"/>
      <c r="C3" s="237" t="s">
        <v>105</v>
      </c>
      <c r="D3" s="245" t="s">
        <v>2</v>
      </c>
      <c r="E3" s="248"/>
      <c r="F3" s="245" t="s">
        <v>62</v>
      </c>
      <c r="G3" s="248"/>
      <c r="H3" s="245" t="s">
        <v>3</v>
      </c>
      <c r="I3" s="248"/>
      <c r="J3" s="245" t="s">
        <v>66</v>
      </c>
      <c r="K3" s="246"/>
    </row>
    <row r="4" spans="1:12" s="1" customFormat="1" ht="24" customHeight="1" thickBot="1">
      <c r="A4" s="250"/>
      <c r="B4" s="251"/>
      <c r="C4" s="252"/>
      <c r="D4" s="26" t="s">
        <v>103</v>
      </c>
      <c r="E4" s="94" t="s">
        <v>110</v>
      </c>
      <c r="F4" s="26" t="s">
        <v>103</v>
      </c>
      <c r="G4" s="94" t="s">
        <v>110</v>
      </c>
      <c r="H4" s="26" t="s">
        <v>103</v>
      </c>
      <c r="I4" s="94" t="s">
        <v>110</v>
      </c>
      <c r="J4" s="26" t="s">
        <v>103</v>
      </c>
      <c r="K4" s="95" t="s">
        <v>110</v>
      </c>
      <c r="L4" s="4"/>
    </row>
    <row r="5" spans="1:12" ht="21.75" customHeight="1">
      <c r="A5" s="228" t="s">
        <v>70</v>
      </c>
      <c r="B5" s="93" t="s">
        <v>37</v>
      </c>
      <c r="C5" s="92">
        <v>87231</v>
      </c>
      <c r="D5" s="28">
        <v>39814</v>
      </c>
      <c r="E5" s="164">
        <f aca="true" t="shared" si="0" ref="E5:E25">D5*100/C5</f>
        <v>45.64203092937144</v>
      </c>
      <c r="F5" s="28">
        <v>36794</v>
      </c>
      <c r="G5" s="164">
        <f>F5*100/C5</f>
        <v>42.1799589595442</v>
      </c>
      <c r="H5" s="28">
        <v>6785</v>
      </c>
      <c r="I5" s="164">
        <f aca="true" t="shared" si="1" ref="I5:I25">H5*100/C5</f>
        <v>7.778198117641664</v>
      </c>
      <c r="J5" s="28">
        <v>4138</v>
      </c>
      <c r="K5" s="168">
        <f aca="true" t="shared" si="2" ref="K5:K25">J5*100/C5</f>
        <v>4.743726427531497</v>
      </c>
      <c r="L5" s="17"/>
    </row>
    <row r="6" spans="1:12" ht="21.75" customHeight="1">
      <c r="A6" s="243"/>
      <c r="B6" s="62" t="s">
        <v>4</v>
      </c>
      <c r="C6" s="6">
        <v>43731</v>
      </c>
      <c r="D6" s="7">
        <v>21786</v>
      </c>
      <c r="E6" s="165">
        <f>D6*100/C6</f>
        <v>49.8182067640804</v>
      </c>
      <c r="F6" s="7">
        <v>18014</v>
      </c>
      <c r="G6" s="165">
        <f aca="true" t="shared" si="3" ref="G6:G25">F6*100/C6</f>
        <v>41.192746564222176</v>
      </c>
      <c r="H6" s="7">
        <v>3250</v>
      </c>
      <c r="I6" s="165">
        <f t="shared" si="1"/>
        <v>7.431798952688024</v>
      </c>
      <c r="J6" s="7">
        <v>681</v>
      </c>
      <c r="K6" s="169">
        <f t="shared" si="2"/>
        <v>1.5572477190093983</v>
      </c>
      <c r="L6" s="17"/>
    </row>
    <row r="7" spans="1:12" ht="21.75" customHeight="1">
      <c r="A7" s="244"/>
      <c r="B7" s="63" t="s">
        <v>5</v>
      </c>
      <c r="C7" s="57">
        <v>43500</v>
      </c>
      <c r="D7" s="58">
        <v>18028</v>
      </c>
      <c r="E7" s="172">
        <f t="shared" si="0"/>
        <v>41.44367816091954</v>
      </c>
      <c r="F7" s="58">
        <v>18480</v>
      </c>
      <c r="G7" s="172">
        <f t="shared" si="3"/>
        <v>42.48275862068966</v>
      </c>
      <c r="H7" s="58">
        <v>3535</v>
      </c>
      <c r="I7" s="172">
        <f t="shared" si="1"/>
        <v>8.126436781609195</v>
      </c>
      <c r="J7" s="58">
        <v>3457</v>
      </c>
      <c r="K7" s="173">
        <f t="shared" si="2"/>
        <v>7.947126436781609</v>
      </c>
      <c r="L7" s="17"/>
    </row>
    <row r="8" spans="1:12" ht="21.75" customHeight="1">
      <c r="A8" s="216" t="s">
        <v>71</v>
      </c>
      <c r="B8" s="62" t="s">
        <v>37</v>
      </c>
      <c r="C8" s="6">
        <v>87965</v>
      </c>
      <c r="D8" s="7">
        <v>40420</v>
      </c>
      <c r="E8" s="165">
        <f>D8*100/C8</f>
        <v>45.95009378730177</v>
      </c>
      <c r="F8" s="7">
        <v>36818</v>
      </c>
      <c r="G8" s="165">
        <f>F8*100/C8</f>
        <v>41.855283351332915</v>
      </c>
      <c r="H8" s="7">
        <v>6656</v>
      </c>
      <c r="I8" s="165">
        <f>H8*100/C8</f>
        <v>7.566645825044052</v>
      </c>
      <c r="J8" s="7">
        <v>4071</v>
      </c>
      <c r="K8" s="169">
        <f>J8*100/C8</f>
        <v>4.627977036321264</v>
      </c>
      <c r="L8" s="17"/>
    </row>
    <row r="9" spans="1:12" ht="21.75" customHeight="1">
      <c r="A9" s="243"/>
      <c r="B9" s="62" t="s">
        <v>4</v>
      </c>
      <c r="C9" s="69">
        <v>44144</v>
      </c>
      <c r="D9" s="7">
        <v>22130</v>
      </c>
      <c r="E9" s="165">
        <f>D9*100/C9</f>
        <v>50.13138818412468</v>
      </c>
      <c r="F9" s="7">
        <v>18156</v>
      </c>
      <c r="G9" s="165">
        <f>F9*100/C9</f>
        <v>41.12903225806452</v>
      </c>
      <c r="H9" s="7">
        <v>3179</v>
      </c>
      <c r="I9" s="165">
        <f>H9*100/C9</f>
        <v>7.201431678144255</v>
      </c>
      <c r="J9" s="7">
        <v>679</v>
      </c>
      <c r="K9" s="169">
        <f>J9*100/C9</f>
        <v>1.5381478796665458</v>
      </c>
      <c r="L9" s="17"/>
    </row>
    <row r="10" spans="1:12" ht="21.75" customHeight="1">
      <c r="A10" s="243"/>
      <c r="B10" s="63" t="s">
        <v>5</v>
      </c>
      <c r="C10" s="57">
        <v>43821</v>
      </c>
      <c r="D10" s="58">
        <v>18290</v>
      </c>
      <c r="E10" s="172">
        <f>D10*100/C10</f>
        <v>41.73797950754204</v>
      </c>
      <c r="F10" s="58">
        <v>18662</v>
      </c>
      <c r="G10" s="172">
        <f>F10*100/C10</f>
        <v>42.58688756532256</v>
      </c>
      <c r="H10" s="58">
        <v>3477</v>
      </c>
      <c r="I10" s="172">
        <f>H10*100/C10</f>
        <v>7.9345519271582114</v>
      </c>
      <c r="J10" s="58">
        <v>3392</v>
      </c>
      <c r="K10" s="173">
        <f>J10*100/C10</f>
        <v>7.74058099997718</v>
      </c>
      <c r="L10" s="17"/>
    </row>
    <row r="11" spans="1:12" ht="21.75" customHeight="1">
      <c r="A11" s="216" t="s">
        <v>53</v>
      </c>
      <c r="B11" s="62" t="s">
        <v>37</v>
      </c>
      <c r="C11" s="6">
        <v>89075</v>
      </c>
      <c r="D11" s="7">
        <v>41235</v>
      </c>
      <c r="E11" s="165">
        <f t="shared" si="0"/>
        <v>46.292450182430535</v>
      </c>
      <c r="F11" s="7">
        <v>37441</v>
      </c>
      <c r="G11" s="165">
        <f t="shared" si="3"/>
        <v>42.0331181588549</v>
      </c>
      <c r="H11" s="7">
        <v>6451</v>
      </c>
      <c r="I11" s="165">
        <f t="shared" si="1"/>
        <v>7.242211619421836</v>
      </c>
      <c r="J11" s="7">
        <v>3948</v>
      </c>
      <c r="K11" s="169">
        <f t="shared" si="2"/>
        <v>4.432220039292731</v>
      </c>
      <c r="L11" s="17"/>
    </row>
    <row r="12" spans="1:12" ht="21.75" customHeight="1">
      <c r="A12" s="243"/>
      <c r="B12" s="62" t="s">
        <v>4</v>
      </c>
      <c r="C12" s="69">
        <v>44603</v>
      </c>
      <c r="D12" s="7">
        <v>22500</v>
      </c>
      <c r="E12" s="165">
        <f t="shared" si="0"/>
        <v>50.445037329327626</v>
      </c>
      <c r="F12" s="7">
        <v>18331</v>
      </c>
      <c r="G12" s="165">
        <f t="shared" si="3"/>
        <v>41.098132412617986</v>
      </c>
      <c r="H12" s="7">
        <v>3092</v>
      </c>
      <c r="I12" s="165">
        <f t="shared" si="1"/>
        <v>6.932269129879156</v>
      </c>
      <c r="J12" s="7">
        <v>680</v>
      </c>
      <c r="K12" s="169">
        <f t="shared" si="2"/>
        <v>1.524561128175235</v>
      </c>
      <c r="L12" s="17"/>
    </row>
    <row r="13" spans="1:12" ht="21.75" customHeight="1">
      <c r="A13" s="243"/>
      <c r="B13" s="63" t="s">
        <v>5</v>
      </c>
      <c r="C13" s="57">
        <v>44472</v>
      </c>
      <c r="D13" s="58">
        <v>18735</v>
      </c>
      <c r="E13" s="172">
        <f t="shared" si="0"/>
        <v>42.1276308688613</v>
      </c>
      <c r="F13" s="58">
        <v>19110</v>
      </c>
      <c r="G13" s="172">
        <f t="shared" si="3"/>
        <v>42.97085806799784</v>
      </c>
      <c r="H13" s="58">
        <v>3359</v>
      </c>
      <c r="I13" s="172">
        <f t="shared" si="1"/>
        <v>7.5530670983989925</v>
      </c>
      <c r="J13" s="58">
        <v>3268</v>
      </c>
      <c r="K13" s="173">
        <f t="shared" si="2"/>
        <v>7.34844396474186</v>
      </c>
      <c r="L13" s="17"/>
    </row>
    <row r="14" spans="1:12" ht="21.75" customHeight="1">
      <c r="A14" s="216" t="s">
        <v>54</v>
      </c>
      <c r="B14" s="65" t="s">
        <v>37</v>
      </c>
      <c r="C14" s="6">
        <v>88637</v>
      </c>
      <c r="D14" s="7">
        <v>41339</v>
      </c>
      <c r="E14" s="165">
        <f t="shared" si="0"/>
        <v>46.63853695409366</v>
      </c>
      <c r="F14" s="7">
        <v>37150</v>
      </c>
      <c r="G14" s="165">
        <f t="shared" si="3"/>
        <v>41.912519602423366</v>
      </c>
      <c r="H14" s="7">
        <v>6281</v>
      </c>
      <c r="I14" s="165">
        <f t="shared" si="1"/>
        <v>7.086205534934621</v>
      </c>
      <c r="J14" s="7">
        <v>3867</v>
      </c>
      <c r="K14" s="169">
        <f t="shared" si="2"/>
        <v>4.362737908548349</v>
      </c>
      <c r="L14" s="17"/>
    </row>
    <row r="15" spans="1:12" ht="21.75" customHeight="1">
      <c r="A15" s="243"/>
      <c r="B15" s="65" t="s">
        <v>4</v>
      </c>
      <c r="C15" s="6">
        <v>44506</v>
      </c>
      <c r="D15" s="7">
        <v>22562</v>
      </c>
      <c r="E15" s="165">
        <f t="shared" si="0"/>
        <v>50.69428841055139</v>
      </c>
      <c r="F15" s="7">
        <v>18266</v>
      </c>
      <c r="G15" s="165">
        <f t="shared" si="3"/>
        <v>41.041657304633084</v>
      </c>
      <c r="H15" s="7">
        <v>2999</v>
      </c>
      <c r="I15" s="165">
        <f t="shared" si="1"/>
        <v>6.73841729205051</v>
      </c>
      <c r="J15" s="7">
        <v>679</v>
      </c>
      <c r="K15" s="169">
        <f t="shared" si="2"/>
        <v>1.5256369927650204</v>
      </c>
      <c r="L15" s="17"/>
    </row>
    <row r="16" spans="1:12" ht="21.75" customHeight="1">
      <c r="A16" s="243"/>
      <c r="B16" s="65" t="s">
        <v>5</v>
      </c>
      <c r="C16" s="6">
        <v>44131</v>
      </c>
      <c r="D16" s="7">
        <v>18777</v>
      </c>
      <c r="E16" s="165">
        <f t="shared" si="0"/>
        <v>42.54832204119553</v>
      </c>
      <c r="F16" s="7">
        <v>18884</v>
      </c>
      <c r="G16" s="165">
        <f t="shared" si="3"/>
        <v>42.79078198998437</v>
      </c>
      <c r="H16" s="7">
        <v>3282</v>
      </c>
      <c r="I16" s="165">
        <f t="shared" si="1"/>
        <v>7.436949083410754</v>
      </c>
      <c r="J16" s="7">
        <v>3188</v>
      </c>
      <c r="K16" s="169">
        <f t="shared" si="2"/>
        <v>7.223946885409349</v>
      </c>
      <c r="L16" s="17"/>
    </row>
    <row r="17" spans="1:12" ht="21.75" customHeight="1">
      <c r="A17" s="216" t="s">
        <v>55</v>
      </c>
      <c r="B17" s="65" t="s">
        <v>37</v>
      </c>
      <c r="C17" s="6">
        <v>88336</v>
      </c>
      <c r="D17" s="7">
        <v>41589</v>
      </c>
      <c r="E17" s="165">
        <f t="shared" si="0"/>
        <v>47.08046549538127</v>
      </c>
      <c r="F17" s="7">
        <v>36952</v>
      </c>
      <c r="G17" s="165">
        <f t="shared" si="3"/>
        <v>41.831190001811265</v>
      </c>
      <c r="H17" s="7">
        <v>6056</v>
      </c>
      <c r="I17" s="165">
        <f t="shared" si="1"/>
        <v>6.855642093823582</v>
      </c>
      <c r="J17" s="7">
        <v>3739</v>
      </c>
      <c r="K17" s="169">
        <f t="shared" si="2"/>
        <v>4.232702408983879</v>
      </c>
      <c r="L17" s="17"/>
    </row>
    <row r="18" spans="1:12" ht="21.75" customHeight="1">
      <c r="A18" s="243"/>
      <c r="B18" s="65" t="s">
        <v>4</v>
      </c>
      <c r="C18" s="6">
        <v>44480</v>
      </c>
      <c r="D18" s="7">
        <v>22679</v>
      </c>
      <c r="E18" s="165">
        <f t="shared" si="0"/>
        <v>50.98696043165467</v>
      </c>
      <c r="F18" s="7">
        <v>18247</v>
      </c>
      <c r="G18" s="165">
        <f t="shared" si="3"/>
        <v>41.022931654676256</v>
      </c>
      <c r="H18" s="7">
        <v>2880</v>
      </c>
      <c r="I18" s="165">
        <f t="shared" si="1"/>
        <v>6.474820143884892</v>
      </c>
      <c r="J18" s="7">
        <v>674</v>
      </c>
      <c r="K18" s="169">
        <f t="shared" si="2"/>
        <v>1.5152877697841727</v>
      </c>
      <c r="L18" s="17"/>
    </row>
    <row r="19" spans="1:12" ht="21.75" customHeight="1">
      <c r="A19" s="243"/>
      <c r="B19" s="65" t="s">
        <v>5</v>
      </c>
      <c r="C19" s="6">
        <v>43856</v>
      </c>
      <c r="D19" s="7">
        <v>18910</v>
      </c>
      <c r="E19" s="165">
        <f t="shared" si="0"/>
        <v>43.11838744983583</v>
      </c>
      <c r="F19" s="7">
        <v>18705</v>
      </c>
      <c r="G19" s="165">
        <f t="shared" si="3"/>
        <v>42.6509485589201</v>
      </c>
      <c r="H19" s="7">
        <v>3176</v>
      </c>
      <c r="I19" s="165">
        <f t="shared" si="1"/>
        <v>7.241882524626049</v>
      </c>
      <c r="J19" s="7">
        <v>3065</v>
      </c>
      <c r="K19" s="169">
        <f t="shared" si="2"/>
        <v>6.988781466618023</v>
      </c>
      <c r="L19" s="17"/>
    </row>
    <row r="20" spans="1:12" ht="21.75" customHeight="1">
      <c r="A20" s="216" t="s">
        <v>158</v>
      </c>
      <c r="B20" s="65" t="s">
        <v>37</v>
      </c>
      <c r="C20" s="6">
        <v>87683</v>
      </c>
      <c r="D20" s="7">
        <v>41577</v>
      </c>
      <c r="E20" s="165">
        <f>D20*100/C20</f>
        <v>47.41740132066649</v>
      </c>
      <c r="F20" s="7">
        <v>36688</v>
      </c>
      <c r="G20" s="165">
        <f>F20*100/C20</f>
        <v>41.84163406817741</v>
      </c>
      <c r="H20" s="7">
        <v>5802</v>
      </c>
      <c r="I20" s="165">
        <f>H20*100/C20</f>
        <v>6.617018122098925</v>
      </c>
      <c r="J20" s="7">
        <v>3616</v>
      </c>
      <c r="K20" s="169">
        <f>J20*100/C20</f>
        <v>4.123946489057172</v>
      </c>
      <c r="L20" s="17"/>
    </row>
    <row r="21" spans="1:12" ht="21.75" customHeight="1">
      <c r="A21" s="243"/>
      <c r="B21" s="65" t="s">
        <v>4</v>
      </c>
      <c r="C21" s="6">
        <v>44242</v>
      </c>
      <c r="D21" s="7">
        <v>22685</v>
      </c>
      <c r="E21" s="165">
        <f>D21*100/C21</f>
        <v>51.27480674472221</v>
      </c>
      <c r="F21" s="7">
        <v>18145</v>
      </c>
      <c r="G21" s="165">
        <f>F21*100/C21</f>
        <v>41.01306450883776</v>
      </c>
      <c r="H21" s="7">
        <v>2768</v>
      </c>
      <c r="I21" s="165">
        <f>H21*100/C21</f>
        <v>6.256498349984178</v>
      </c>
      <c r="J21" s="7">
        <v>644</v>
      </c>
      <c r="K21" s="169">
        <f>J21*100/C21</f>
        <v>1.4556303964558563</v>
      </c>
      <c r="L21" s="17"/>
    </row>
    <row r="22" spans="1:12" ht="21.75" customHeight="1">
      <c r="A22" s="243"/>
      <c r="B22" s="65" t="s">
        <v>5</v>
      </c>
      <c r="C22" s="6">
        <v>43441</v>
      </c>
      <c r="D22" s="7">
        <v>18892</v>
      </c>
      <c r="E22" s="165">
        <f>D22*100/C22</f>
        <v>43.48886996155706</v>
      </c>
      <c r="F22" s="7">
        <v>18543</v>
      </c>
      <c r="G22" s="165">
        <f>F22*100/C22</f>
        <v>42.68548145760917</v>
      </c>
      <c r="H22" s="7">
        <v>3034</v>
      </c>
      <c r="I22" s="165">
        <f>H22*100/C22</f>
        <v>6.984185446928017</v>
      </c>
      <c r="J22" s="7">
        <v>2972</v>
      </c>
      <c r="K22" s="169">
        <f>J22*100/C22</f>
        <v>6.841463133905758</v>
      </c>
      <c r="L22" s="17"/>
    </row>
    <row r="23" spans="1:11" ht="21" customHeight="1">
      <c r="A23" s="216" t="s">
        <v>159</v>
      </c>
      <c r="B23" s="66" t="s">
        <v>37</v>
      </c>
      <c r="C23" s="41">
        <v>86821</v>
      </c>
      <c r="D23" s="3">
        <v>41673</v>
      </c>
      <c r="E23" s="166">
        <f t="shared" si="0"/>
        <v>47.99875606132157</v>
      </c>
      <c r="F23" s="3">
        <v>36057</v>
      </c>
      <c r="G23" s="166">
        <f t="shared" si="3"/>
        <v>41.53027493348383</v>
      </c>
      <c r="H23" s="3">
        <v>5572</v>
      </c>
      <c r="I23" s="166">
        <f t="shared" si="1"/>
        <v>6.417802144642425</v>
      </c>
      <c r="J23" s="3">
        <v>3519</v>
      </c>
      <c r="K23" s="170">
        <f t="shared" si="2"/>
        <v>4.053166860552171</v>
      </c>
    </row>
    <row r="24" spans="1:11" ht="21" customHeight="1">
      <c r="A24" s="217"/>
      <c r="B24" s="62" t="s">
        <v>4</v>
      </c>
      <c r="C24" s="6">
        <v>43932</v>
      </c>
      <c r="D24" s="7">
        <v>22712</v>
      </c>
      <c r="E24" s="165">
        <f t="shared" si="0"/>
        <v>51.698078849130475</v>
      </c>
      <c r="F24" s="7">
        <v>17931</v>
      </c>
      <c r="G24" s="165">
        <f t="shared" si="3"/>
        <v>40.815350996995356</v>
      </c>
      <c r="H24" s="7">
        <v>2662</v>
      </c>
      <c r="I24" s="165">
        <f t="shared" si="1"/>
        <v>6.059364472366385</v>
      </c>
      <c r="J24" s="7">
        <v>627</v>
      </c>
      <c r="K24" s="169">
        <f t="shared" si="2"/>
        <v>1.4272056815077847</v>
      </c>
    </row>
    <row r="25" spans="1:11" ht="22.5" customHeight="1" thickBot="1">
      <c r="A25" s="227"/>
      <c r="B25" s="64" t="s">
        <v>5</v>
      </c>
      <c r="C25" s="9">
        <v>42889</v>
      </c>
      <c r="D25" s="10">
        <v>18961</v>
      </c>
      <c r="E25" s="167">
        <f t="shared" si="0"/>
        <v>44.20947095991979</v>
      </c>
      <c r="F25" s="10">
        <v>18126</v>
      </c>
      <c r="G25" s="167">
        <f t="shared" si="3"/>
        <v>42.262584811956444</v>
      </c>
      <c r="H25" s="10">
        <v>2910</v>
      </c>
      <c r="I25" s="167">
        <f t="shared" si="1"/>
        <v>6.784956515656695</v>
      </c>
      <c r="J25" s="10">
        <v>2892</v>
      </c>
      <c r="K25" s="171">
        <f t="shared" si="2"/>
        <v>6.742987712467066</v>
      </c>
    </row>
  </sheetData>
  <sheetProtection/>
  <mergeCells count="15">
    <mergeCell ref="A1:K1"/>
    <mergeCell ref="H3:I3"/>
    <mergeCell ref="A23:A25"/>
    <mergeCell ref="A17:A19"/>
    <mergeCell ref="A3:B4"/>
    <mergeCell ref="C3:C4"/>
    <mergeCell ref="D3:E3"/>
    <mergeCell ref="F3:G3"/>
    <mergeCell ref="A20:A22"/>
    <mergeCell ref="A5:A7"/>
    <mergeCell ref="A11:A13"/>
    <mergeCell ref="A8:A10"/>
    <mergeCell ref="A14:A16"/>
    <mergeCell ref="J3:K3"/>
    <mergeCell ref="J2:K2"/>
  </mergeCells>
  <printOptions horizontalCentered="1"/>
  <pageMargins left="0.7480314960629921" right="0.7480314960629921" top="0.7874015748031497" bottom="0.5905511811023623" header="0.5118110236220472" footer="0.5118110236220472"/>
  <pageSetup cellComments="asDisplayed" fitToHeight="0" fitToWidth="1" horizontalDpi="600" verticalDpi="600" orientation="landscape" paperSize="9" scale="83" r:id="rId2"/>
  <ignoredErrors>
    <ignoredError sqref="E5 G23:G25 I23:I25 K23:K25 E23:E25 E7:E19 K5:K19 I5:I19 G5:G19" evalError="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K40"/>
  <sheetViews>
    <sheetView zoomScaleSheetLayoutView="100" workbookViewId="0" topLeftCell="A1">
      <selection activeCell="A1" sqref="A1:H39"/>
    </sheetView>
  </sheetViews>
  <sheetFormatPr defaultColWidth="9.00390625" defaultRowHeight="16.5"/>
  <cols>
    <col min="1" max="1" width="10.75390625" style="12" customWidth="1"/>
    <col min="2" max="2" width="14.625" style="12" customWidth="1"/>
    <col min="3" max="3" width="32.625" style="12" customWidth="1"/>
    <col min="4" max="4" width="30.625" style="12" customWidth="1"/>
    <col min="5" max="8" width="26.625" style="12" customWidth="1"/>
    <col min="9" max="16384" width="9.00390625" style="12" customWidth="1"/>
  </cols>
  <sheetData>
    <row r="1" spans="1:9" s="13" customFormat="1" ht="49.5" customHeight="1">
      <c r="A1" s="210" t="s">
        <v>160</v>
      </c>
      <c r="B1" s="210"/>
      <c r="C1" s="210"/>
      <c r="D1" s="210"/>
      <c r="E1" s="210"/>
      <c r="F1" s="210"/>
      <c r="G1" s="210"/>
      <c r="H1" s="210"/>
      <c r="I1" s="42"/>
    </row>
    <row r="2" spans="2:11" s="14" customFormat="1" ht="19.5" customHeight="1" thickBot="1">
      <c r="B2" s="20"/>
      <c r="C2" s="20"/>
      <c r="D2" s="20"/>
      <c r="E2" s="20"/>
      <c r="F2" s="20"/>
      <c r="G2" s="20"/>
      <c r="H2" s="19" t="s">
        <v>122</v>
      </c>
      <c r="I2" s="20"/>
      <c r="J2" s="247"/>
      <c r="K2" s="247"/>
    </row>
    <row r="3" spans="1:9" s="1" customFormat="1" ht="19.5" customHeight="1">
      <c r="A3" s="253" t="s">
        <v>123</v>
      </c>
      <c r="B3" s="254"/>
      <c r="C3" s="257" t="s">
        <v>124</v>
      </c>
      <c r="D3" s="259" t="s">
        <v>125</v>
      </c>
      <c r="E3" s="253"/>
      <c r="F3" s="260"/>
      <c r="G3" s="261" t="s">
        <v>126</v>
      </c>
      <c r="H3" s="259" t="s">
        <v>127</v>
      </c>
      <c r="I3" s="4"/>
    </row>
    <row r="4" spans="1:9" s="1" customFormat="1" ht="19.5" customHeight="1" thickBot="1">
      <c r="A4" s="255"/>
      <c r="B4" s="256"/>
      <c r="C4" s="258"/>
      <c r="D4" s="97" t="s">
        <v>128</v>
      </c>
      <c r="E4" s="27" t="s">
        <v>129</v>
      </c>
      <c r="F4" s="27" t="s">
        <v>130</v>
      </c>
      <c r="G4" s="262"/>
      <c r="H4" s="263"/>
      <c r="I4" s="4"/>
    </row>
    <row r="5" spans="1:9" ht="19.5" customHeight="1">
      <c r="A5" s="217" t="s">
        <v>131</v>
      </c>
      <c r="B5" s="66" t="s">
        <v>132</v>
      </c>
      <c r="C5" s="41">
        <v>52</v>
      </c>
      <c r="D5" s="41">
        <v>13</v>
      </c>
      <c r="E5" s="3"/>
      <c r="F5" s="3">
        <v>13</v>
      </c>
      <c r="G5" s="3">
        <v>36</v>
      </c>
      <c r="H5" s="29">
        <v>3</v>
      </c>
      <c r="I5" s="17"/>
    </row>
    <row r="6" spans="1:9" ht="19.5" customHeight="1">
      <c r="A6" s="243"/>
      <c r="B6" s="62" t="s">
        <v>133</v>
      </c>
      <c r="C6" s="6">
        <v>26</v>
      </c>
      <c r="D6" s="6">
        <v>9</v>
      </c>
      <c r="E6" s="7"/>
      <c r="F6" s="7">
        <v>9</v>
      </c>
      <c r="G6" s="7">
        <v>16</v>
      </c>
      <c r="H6" s="30">
        <v>1</v>
      </c>
      <c r="I6" s="17"/>
    </row>
    <row r="7" spans="1:9" ht="19.5" customHeight="1">
      <c r="A7" s="243"/>
      <c r="B7" s="77" t="s">
        <v>134</v>
      </c>
      <c r="C7" s="174">
        <f>C6*100/C6</f>
        <v>100</v>
      </c>
      <c r="D7" s="174">
        <f>D6*100/C6</f>
        <v>34.61538461538461</v>
      </c>
      <c r="E7" s="113">
        <f>E6*100/C6</f>
        <v>0</v>
      </c>
      <c r="F7" s="174">
        <f>F6*100/C6</f>
        <v>34.61538461538461</v>
      </c>
      <c r="G7" s="174">
        <f>G6*100/C6</f>
        <v>61.53846153846154</v>
      </c>
      <c r="H7" s="175">
        <f>H6*100/C6</f>
        <v>3.8461538461538463</v>
      </c>
      <c r="I7" s="17"/>
    </row>
    <row r="8" spans="1:9" ht="19.5" customHeight="1">
      <c r="A8" s="243"/>
      <c r="B8" s="63" t="s">
        <v>135</v>
      </c>
      <c r="C8" s="57">
        <v>26</v>
      </c>
      <c r="D8" s="57">
        <v>4</v>
      </c>
      <c r="E8" s="57"/>
      <c r="F8" s="57">
        <v>4</v>
      </c>
      <c r="G8" s="57">
        <v>20</v>
      </c>
      <c r="H8" s="79">
        <v>2</v>
      </c>
      <c r="I8" s="17"/>
    </row>
    <row r="9" spans="1:9" ht="19.5" customHeight="1">
      <c r="A9" s="243"/>
      <c r="B9" s="77" t="s">
        <v>134</v>
      </c>
      <c r="C9" s="174">
        <f>C8*100/C8</f>
        <v>100</v>
      </c>
      <c r="D9" s="174">
        <f>D8*100/C8</f>
        <v>15.384615384615385</v>
      </c>
      <c r="E9" s="113">
        <f>E8*100/C8</f>
        <v>0</v>
      </c>
      <c r="F9" s="174">
        <f>F8*100/C8</f>
        <v>15.384615384615385</v>
      </c>
      <c r="G9" s="174">
        <f>G8*100/C8</f>
        <v>76.92307692307692</v>
      </c>
      <c r="H9" s="175">
        <f>H8*100/C8</f>
        <v>7.6923076923076925</v>
      </c>
      <c r="I9" s="17"/>
    </row>
    <row r="10" spans="1:9" ht="19.5" customHeight="1">
      <c r="A10" s="216" t="s">
        <v>136</v>
      </c>
      <c r="B10" s="62" t="s">
        <v>132</v>
      </c>
      <c r="C10" s="6">
        <v>50</v>
      </c>
      <c r="D10" s="6">
        <v>9</v>
      </c>
      <c r="E10" s="6"/>
      <c r="F10" s="6">
        <v>9</v>
      </c>
      <c r="G10" s="6">
        <v>38</v>
      </c>
      <c r="H10" s="80">
        <v>3</v>
      </c>
      <c r="I10" s="17"/>
    </row>
    <row r="11" spans="1:9" ht="19.5" customHeight="1">
      <c r="A11" s="243"/>
      <c r="B11" s="62" t="s">
        <v>133</v>
      </c>
      <c r="C11" s="6">
        <v>28</v>
      </c>
      <c r="D11" s="6">
        <v>8</v>
      </c>
      <c r="E11" s="6"/>
      <c r="F11" s="6">
        <v>8</v>
      </c>
      <c r="G11" s="6">
        <v>19</v>
      </c>
      <c r="H11" s="80">
        <v>1</v>
      </c>
      <c r="I11" s="17"/>
    </row>
    <row r="12" spans="1:9" ht="19.5" customHeight="1">
      <c r="A12" s="243"/>
      <c r="B12" s="77" t="s">
        <v>134</v>
      </c>
      <c r="C12" s="174">
        <f>C11*100/C11</f>
        <v>100</v>
      </c>
      <c r="D12" s="174">
        <f>D11*100/C11</f>
        <v>28.571428571428573</v>
      </c>
      <c r="E12" s="113">
        <f>E11*100/C11</f>
        <v>0</v>
      </c>
      <c r="F12" s="174">
        <f>F11*100/C11</f>
        <v>28.571428571428573</v>
      </c>
      <c r="G12" s="174">
        <f>G11*100/C11</f>
        <v>67.85714285714286</v>
      </c>
      <c r="H12" s="175">
        <f>H11*100/C11</f>
        <v>3.5714285714285716</v>
      </c>
      <c r="I12" s="17"/>
    </row>
    <row r="13" spans="1:9" ht="19.5" customHeight="1">
      <c r="A13" s="243"/>
      <c r="B13" s="63" t="s">
        <v>135</v>
      </c>
      <c r="C13" s="57">
        <v>22</v>
      </c>
      <c r="D13" s="57">
        <v>1</v>
      </c>
      <c r="E13" s="57"/>
      <c r="F13" s="57">
        <v>1</v>
      </c>
      <c r="G13" s="57">
        <v>19</v>
      </c>
      <c r="H13" s="79">
        <v>2</v>
      </c>
      <c r="I13" s="17"/>
    </row>
    <row r="14" spans="1:9" ht="19.5" customHeight="1">
      <c r="A14" s="244"/>
      <c r="B14" s="77" t="s">
        <v>134</v>
      </c>
      <c r="C14" s="174">
        <f>C13*100/C13</f>
        <v>100</v>
      </c>
      <c r="D14" s="174">
        <f>D13*100/C13</f>
        <v>4.545454545454546</v>
      </c>
      <c r="E14" s="113">
        <f>E13*100/C13</f>
        <v>0</v>
      </c>
      <c r="F14" s="174">
        <f>F13*100/C13</f>
        <v>4.545454545454546</v>
      </c>
      <c r="G14" s="174">
        <f>G13*100/C13</f>
        <v>86.36363636363636</v>
      </c>
      <c r="H14" s="175">
        <f>H13*100/C13</f>
        <v>9.090909090909092</v>
      </c>
      <c r="I14" s="17"/>
    </row>
    <row r="15" spans="1:9" ht="19.5" customHeight="1">
      <c r="A15" s="216" t="s">
        <v>137</v>
      </c>
      <c r="B15" s="62" t="s">
        <v>132</v>
      </c>
      <c r="C15" s="6">
        <v>52</v>
      </c>
      <c r="D15" s="6">
        <v>10</v>
      </c>
      <c r="E15" s="6"/>
      <c r="F15" s="6">
        <v>10</v>
      </c>
      <c r="G15" s="6">
        <v>38</v>
      </c>
      <c r="H15" s="80">
        <v>4</v>
      </c>
      <c r="I15" s="17"/>
    </row>
    <row r="16" spans="1:9" ht="19.5" customHeight="1">
      <c r="A16" s="243"/>
      <c r="B16" s="62" t="s">
        <v>133</v>
      </c>
      <c r="C16" s="6">
        <v>29</v>
      </c>
      <c r="D16" s="6">
        <v>7</v>
      </c>
      <c r="E16" s="6"/>
      <c r="F16" s="6">
        <v>7</v>
      </c>
      <c r="G16" s="6">
        <v>20</v>
      </c>
      <c r="H16" s="80">
        <v>2</v>
      </c>
      <c r="I16" s="17"/>
    </row>
    <row r="17" spans="1:9" ht="19.5" customHeight="1">
      <c r="A17" s="243"/>
      <c r="B17" s="77" t="s">
        <v>134</v>
      </c>
      <c r="C17" s="174">
        <f>C16*100/C16</f>
        <v>100</v>
      </c>
      <c r="D17" s="174">
        <f>D16*100/C16</f>
        <v>24.137931034482758</v>
      </c>
      <c r="E17" s="113">
        <f>E16*100/C16</f>
        <v>0</v>
      </c>
      <c r="F17" s="174">
        <f>F16*100/C16</f>
        <v>24.137931034482758</v>
      </c>
      <c r="G17" s="174">
        <f>G16*100/C16</f>
        <v>68.96551724137932</v>
      </c>
      <c r="H17" s="175">
        <f>H16*100/C16</f>
        <v>6.896551724137931</v>
      </c>
      <c r="I17" s="17"/>
    </row>
    <row r="18" spans="1:9" ht="19.5" customHeight="1">
      <c r="A18" s="243"/>
      <c r="B18" s="63" t="s">
        <v>135</v>
      </c>
      <c r="C18" s="57">
        <v>23</v>
      </c>
      <c r="D18" s="57">
        <v>3</v>
      </c>
      <c r="E18" s="57"/>
      <c r="F18" s="57">
        <v>3</v>
      </c>
      <c r="G18" s="57">
        <v>18</v>
      </c>
      <c r="H18" s="79">
        <v>2</v>
      </c>
      <c r="I18" s="17"/>
    </row>
    <row r="19" spans="1:9" ht="19.5" customHeight="1">
      <c r="A19" s="244"/>
      <c r="B19" s="99" t="s">
        <v>134</v>
      </c>
      <c r="C19" s="174">
        <f>C18*100/C18</f>
        <v>100</v>
      </c>
      <c r="D19" s="174">
        <f>D18*100/C18</f>
        <v>13.043478260869565</v>
      </c>
      <c r="E19" s="113">
        <f>E18*100/C18</f>
        <v>0</v>
      </c>
      <c r="F19" s="174">
        <f>F18*100/C18</f>
        <v>13.043478260869565</v>
      </c>
      <c r="G19" s="174">
        <f>G18*100/C18</f>
        <v>78.26086956521739</v>
      </c>
      <c r="H19" s="175">
        <f>H18*100/C18</f>
        <v>8.695652173913043</v>
      </c>
      <c r="I19" s="17"/>
    </row>
    <row r="20" spans="1:9" ht="19.5" customHeight="1">
      <c r="A20" s="217" t="s">
        <v>138</v>
      </c>
      <c r="B20" s="66" t="s">
        <v>132</v>
      </c>
      <c r="C20" s="6">
        <v>54</v>
      </c>
      <c r="D20" s="6">
        <v>11</v>
      </c>
      <c r="E20" s="6"/>
      <c r="F20" s="6">
        <v>11</v>
      </c>
      <c r="G20" s="6">
        <v>38</v>
      </c>
      <c r="H20" s="80">
        <v>5</v>
      </c>
      <c r="I20" s="17"/>
    </row>
    <row r="21" spans="1:9" ht="19.5" customHeight="1">
      <c r="A21" s="243"/>
      <c r="B21" s="62" t="s">
        <v>133</v>
      </c>
      <c r="C21" s="6">
        <v>29</v>
      </c>
      <c r="D21" s="6">
        <v>8</v>
      </c>
      <c r="E21" s="6"/>
      <c r="F21" s="6">
        <v>8</v>
      </c>
      <c r="G21" s="6">
        <v>19</v>
      </c>
      <c r="H21" s="80">
        <v>2</v>
      </c>
      <c r="I21" s="17"/>
    </row>
    <row r="22" spans="1:9" ht="19.5" customHeight="1">
      <c r="A22" s="243"/>
      <c r="B22" s="77" t="s">
        <v>134</v>
      </c>
      <c r="C22" s="174">
        <f>C21*100/C21</f>
        <v>100</v>
      </c>
      <c r="D22" s="174">
        <f>D21*100/C21</f>
        <v>27.586206896551722</v>
      </c>
      <c r="E22" s="113">
        <f>E21*100/C21</f>
        <v>0</v>
      </c>
      <c r="F22" s="174">
        <f>F21*100/C21</f>
        <v>27.586206896551722</v>
      </c>
      <c r="G22" s="174">
        <f>G21*100/C21</f>
        <v>65.51724137931035</v>
      </c>
      <c r="H22" s="175">
        <f>H21*100/C21</f>
        <v>6.896551724137931</v>
      </c>
      <c r="I22" s="17"/>
    </row>
    <row r="23" spans="1:9" ht="19.5" customHeight="1">
      <c r="A23" s="243"/>
      <c r="B23" s="63" t="s">
        <v>135</v>
      </c>
      <c r="C23" s="57">
        <v>25</v>
      </c>
      <c r="D23" s="57">
        <v>3</v>
      </c>
      <c r="E23" s="57"/>
      <c r="F23" s="57">
        <v>3</v>
      </c>
      <c r="G23" s="57">
        <v>19</v>
      </c>
      <c r="H23" s="79">
        <v>3</v>
      </c>
      <c r="I23" s="17"/>
    </row>
    <row r="24" spans="1:9" ht="19.5" customHeight="1">
      <c r="A24" s="243"/>
      <c r="B24" s="77" t="s">
        <v>134</v>
      </c>
      <c r="C24" s="174">
        <f>C23*100/C23</f>
        <v>100</v>
      </c>
      <c r="D24" s="174">
        <f>D23*100/C23</f>
        <v>12</v>
      </c>
      <c r="E24" s="113">
        <f>E23*100/C23</f>
        <v>0</v>
      </c>
      <c r="F24" s="174">
        <f>F23*100/C23</f>
        <v>12</v>
      </c>
      <c r="G24" s="174">
        <f>G23*100/C23</f>
        <v>76</v>
      </c>
      <c r="H24" s="175">
        <f>H23*100/C23</f>
        <v>12</v>
      </c>
      <c r="I24" s="17"/>
    </row>
    <row r="25" spans="1:9" ht="19.5" customHeight="1">
      <c r="A25" s="216" t="s">
        <v>139</v>
      </c>
      <c r="B25" s="62" t="s">
        <v>132</v>
      </c>
      <c r="C25" s="6">
        <v>49</v>
      </c>
      <c r="D25" s="6">
        <v>9</v>
      </c>
      <c r="E25" s="6"/>
      <c r="F25" s="6">
        <v>9</v>
      </c>
      <c r="G25" s="6">
        <v>36</v>
      </c>
      <c r="H25" s="80">
        <v>4</v>
      </c>
      <c r="I25" s="17"/>
    </row>
    <row r="26" spans="1:9" ht="19.5" customHeight="1">
      <c r="A26" s="243"/>
      <c r="B26" s="62" t="s">
        <v>133</v>
      </c>
      <c r="C26" s="6">
        <v>29</v>
      </c>
      <c r="D26" s="6">
        <v>8</v>
      </c>
      <c r="E26" s="6"/>
      <c r="F26" s="6">
        <v>8</v>
      </c>
      <c r="G26" s="6">
        <v>19</v>
      </c>
      <c r="H26" s="80">
        <v>2</v>
      </c>
      <c r="I26" s="17"/>
    </row>
    <row r="27" spans="1:9" ht="19.5" customHeight="1">
      <c r="A27" s="243"/>
      <c r="B27" s="77" t="s">
        <v>134</v>
      </c>
      <c r="C27" s="174">
        <f>C26*100/C26</f>
        <v>100</v>
      </c>
      <c r="D27" s="174">
        <f>D26*100/C26</f>
        <v>27.586206896551722</v>
      </c>
      <c r="E27" s="113">
        <f>E26*100/C26</f>
        <v>0</v>
      </c>
      <c r="F27" s="174">
        <f>F26*100/C26</f>
        <v>27.586206896551722</v>
      </c>
      <c r="G27" s="174">
        <f>G26*100/C26</f>
        <v>65.51724137931035</v>
      </c>
      <c r="H27" s="175">
        <f>H26*100/C26</f>
        <v>6.896551724137931</v>
      </c>
      <c r="I27" s="17"/>
    </row>
    <row r="28" spans="1:9" ht="19.5" customHeight="1">
      <c r="A28" s="243"/>
      <c r="B28" s="63" t="s">
        <v>135</v>
      </c>
      <c r="C28" s="57">
        <v>20</v>
      </c>
      <c r="D28" s="57">
        <v>1</v>
      </c>
      <c r="E28" s="57"/>
      <c r="F28" s="57">
        <v>1</v>
      </c>
      <c r="G28" s="57">
        <v>17</v>
      </c>
      <c r="H28" s="79">
        <v>2</v>
      </c>
      <c r="I28" s="17"/>
    </row>
    <row r="29" spans="1:9" ht="19.5" customHeight="1">
      <c r="A29" s="244"/>
      <c r="B29" s="77" t="s">
        <v>134</v>
      </c>
      <c r="C29" s="174">
        <f>C28*100/C28</f>
        <v>100</v>
      </c>
      <c r="D29" s="174">
        <f>D28*100/C28</f>
        <v>5</v>
      </c>
      <c r="E29" s="113">
        <f>E28*100/C28</f>
        <v>0</v>
      </c>
      <c r="F29" s="174">
        <f>F28*100/C28</f>
        <v>5</v>
      </c>
      <c r="G29" s="174">
        <f>G28*100/C28</f>
        <v>85</v>
      </c>
      <c r="H29" s="175">
        <f>H28*100/C28</f>
        <v>10</v>
      </c>
      <c r="I29" s="17"/>
    </row>
    <row r="30" spans="1:9" ht="19.5" customHeight="1">
      <c r="A30" s="216" t="s">
        <v>158</v>
      </c>
      <c r="B30" s="62" t="s">
        <v>37</v>
      </c>
      <c r="C30" s="6">
        <v>52</v>
      </c>
      <c r="D30" s="6">
        <v>10</v>
      </c>
      <c r="E30" s="6"/>
      <c r="F30" s="6">
        <v>10</v>
      </c>
      <c r="G30" s="6">
        <v>36</v>
      </c>
      <c r="H30" s="80">
        <v>6</v>
      </c>
      <c r="I30" s="17"/>
    </row>
    <row r="31" spans="1:9" ht="19.5" customHeight="1">
      <c r="A31" s="243"/>
      <c r="B31" s="62" t="s">
        <v>4</v>
      </c>
      <c r="C31" s="6">
        <v>26</v>
      </c>
      <c r="D31" s="6">
        <v>9</v>
      </c>
      <c r="E31" s="6"/>
      <c r="F31" s="6">
        <v>9</v>
      </c>
      <c r="G31" s="6">
        <v>16</v>
      </c>
      <c r="H31" s="80">
        <v>1</v>
      </c>
      <c r="I31" s="17"/>
    </row>
    <row r="32" spans="1:9" ht="19.5" customHeight="1">
      <c r="A32" s="243"/>
      <c r="B32" s="77" t="s">
        <v>81</v>
      </c>
      <c r="C32" s="174">
        <f>C31*100/C31</f>
        <v>100</v>
      </c>
      <c r="D32" s="174">
        <f>D31*100/C31</f>
        <v>34.61538461538461</v>
      </c>
      <c r="E32" s="113">
        <f>E31*100/C31</f>
        <v>0</v>
      </c>
      <c r="F32" s="174">
        <f>F31*100/C31</f>
        <v>34.61538461538461</v>
      </c>
      <c r="G32" s="174">
        <f>G31*100/C31</f>
        <v>61.53846153846154</v>
      </c>
      <c r="H32" s="175">
        <f>H31*100/C31</f>
        <v>3.8461538461538463</v>
      </c>
      <c r="I32" s="17"/>
    </row>
    <row r="33" spans="1:9" ht="19.5" customHeight="1">
      <c r="A33" s="243"/>
      <c r="B33" s="63" t="s">
        <v>5</v>
      </c>
      <c r="C33" s="57">
        <v>26</v>
      </c>
      <c r="D33" s="57">
        <v>1</v>
      </c>
      <c r="E33" s="57"/>
      <c r="F33" s="57">
        <v>1</v>
      </c>
      <c r="G33" s="57">
        <v>20</v>
      </c>
      <c r="H33" s="79">
        <v>5</v>
      </c>
      <c r="I33" s="17"/>
    </row>
    <row r="34" spans="1:9" ht="19.5" customHeight="1">
      <c r="A34" s="244"/>
      <c r="B34" s="77" t="s">
        <v>81</v>
      </c>
      <c r="C34" s="174">
        <f>C33*100/C33</f>
        <v>100</v>
      </c>
      <c r="D34" s="174">
        <f>D33*100/C33</f>
        <v>3.8461538461538463</v>
      </c>
      <c r="E34" s="113">
        <f>E33*100/C33</f>
        <v>0</v>
      </c>
      <c r="F34" s="174">
        <f>F33*100/C33</f>
        <v>3.8461538461538463</v>
      </c>
      <c r="G34" s="174">
        <f>G33*100/C33</f>
        <v>76.92307692307692</v>
      </c>
      <c r="H34" s="175">
        <f>H33*100/C33</f>
        <v>19.23076923076923</v>
      </c>
      <c r="I34" s="17"/>
    </row>
    <row r="35" spans="1:8" ht="18">
      <c r="A35" s="216" t="s">
        <v>159</v>
      </c>
      <c r="B35" s="62" t="s">
        <v>132</v>
      </c>
      <c r="C35" s="6">
        <v>48</v>
      </c>
      <c r="D35" s="6">
        <v>10</v>
      </c>
      <c r="E35" s="6"/>
      <c r="F35" s="6">
        <v>10</v>
      </c>
      <c r="G35" s="6">
        <v>32</v>
      </c>
      <c r="H35" s="80">
        <v>6</v>
      </c>
    </row>
    <row r="36" spans="1:8" ht="18">
      <c r="A36" s="243"/>
      <c r="B36" s="62" t="s">
        <v>133</v>
      </c>
      <c r="C36" s="6">
        <v>24</v>
      </c>
      <c r="D36" s="6">
        <v>9</v>
      </c>
      <c r="E36" s="6"/>
      <c r="F36" s="6">
        <v>9</v>
      </c>
      <c r="G36" s="6">
        <v>14</v>
      </c>
      <c r="H36" s="80">
        <v>1</v>
      </c>
    </row>
    <row r="37" spans="1:8" ht="18">
      <c r="A37" s="243"/>
      <c r="B37" s="77" t="s">
        <v>134</v>
      </c>
      <c r="C37" s="174">
        <f>C36*100/C36</f>
        <v>100</v>
      </c>
      <c r="D37" s="174">
        <f>D36*100/C36</f>
        <v>37.5</v>
      </c>
      <c r="E37" s="113">
        <f>E36*100/C36</f>
        <v>0</v>
      </c>
      <c r="F37" s="174">
        <f>F36*100/C36</f>
        <v>37.5</v>
      </c>
      <c r="G37" s="174">
        <f>G36*100/C36</f>
        <v>58.333333333333336</v>
      </c>
      <c r="H37" s="175">
        <f>H36*100/C36</f>
        <v>4.166666666666667</v>
      </c>
    </row>
    <row r="38" spans="1:8" ht="18">
      <c r="A38" s="243"/>
      <c r="B38" s="63" t="s">
        <v>135</v>
      </c>
      <c r="C38" s="57">
        <v>24</v>
      </c>
      <c r="D38" s="57">
        <v>1</v>
      </c>
      <c r="E38" s="57"/>
      <c r="F38" s="57">
        <v>1</v>
      </c>
      <c r="G38" s="57">
        <v>18</v>
      </c>
      <c r="H38" s="79">
        <v>5</v>
      </c>
    </row>
    <row r="39" spans="1:8" ht="18.75" thickBot="1">
      <c r="A39" s="264"/>
      <c r="B39" s="78" t="s">
        <v>134</v>
      </c>
      <c r="C39" s="176">
        <f>C38*100/C38</f>
        <v>100</v>
      </c>
      <c r="D39" s="176">
        <f>D38*100/C38</f>
        <v>4.166666666666667</v>
      </c>
      <c r="E39" s="115">
        <f>E38*100/C38</f>
        <v>0</v>
      </c>
      <c r="F39" s="176">
        <f>F38*100/C38</f>
        <v>4.166666666666667</v>
      </c>
      <c r="G39" s="176">
        <f>G38*100/C38</f>
        <v>75</v>
      </c>
      <c r="H39" s="177">
        <f>H38*100/C38</f>
        <v>20.833333333333332</v>
      </c>
    </row>
    <row r="40" spans="1:8" ht="15">
      <c r="A40" s="98"/>
      <c r="B40" s="98"/>
      <c r="C40" s="98"/>
      <c r="D40" s="98"/>
      <c r="E40" s="98"/>
      <c r="F40" s="98"/>
      <c r="G40" s="98"/>
      <c r="H40" s="98"/>
    </row>
  </sheetData>
  <sheetProtection/>
  <mergeCells count="14">
    <mergeCell ref="A5:A9"/>
    <mergeCell ref="A10:A14"/>
    <mergeCell ref="A15:A19"/>
    <mergeCell ref="A20:A24"/>
    <mergeCell ref="A25:A29"/>
    <mergeCell ref="A35:A39"/>
    <mergeCell ref="A30:A34"/>
    <mergeCell ref="A1:H1"/>
    <mergeCell ref="J2:K2"/>
    <mergeCell ref="A3:B4"/>
    <mergeCell ref="C3:C4"/>
    <mergeCell ref="D3:F3"/>
    <mergeCell ref="G3:G4"/>
    <mergeCell ref="H3:H4"/>
  </mergeCells>
  <printOptions horizontalCentered="1"/>
  <pageMargins left="0.7480314960629921" right="0.7480314960629921" top="0.3937007874015748" bottom="0.3937007874015748" header="0.5118110236220472" footer="0.5118110236220472"/>
  <pageSetup cellComments="asDisplayed" fitToHeight="1" fitToWidth="1" horizontalDpi="600" verticalDpi="600" orientation="landscape" paperSize="9" scale="6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40"/>
  <sheetViews>
    <sheetView zoomScaleSheetLayoutView="70" workbookViewId="0" topLeftCell="A1">
      <selection activeCell="A1" sqref="A1:M39"/>
    </sheetView>
  </sheetViews>
  <sheetFormatPr defaultColWidth="9.00390625" defaultRowHeight="16.5"/>
  <cols>
    <col min="1" max="2" width="14.625" style="12" customWidth="1"/>
    <col min="3" max="13" width="16.125" style="12" customWidth="1"/>
    <col min="14" max="16384" width="9.00390625" style="12" customWidth="1"/>
  </cols>
  <sheetData>
    <row r="1" spans="1:13" s="13" customFormat="1" ht="49.5" customHeight="1">
      <c r="A1" s="210" t="s">
        <v>161</v>
      </c>
      <c r="B1" s="210"/>
      <c r="C1" s="210"/>
      <c r="D1" s="210"/>
      <c r="E1" s="210"/>
      <c r="F1" s="210"/>
      <c r="G1" s="210"/>
      <c r="H1" s="210"/>
      <c r="I1" s="210"/>
      <c r="J1" s="210"/>
      <c r="K1" s="210"/>
      <c r="L1" s="210"/>
      <c r="M1" s="210"/>
    </row>
    <row r="2" spans="2:14" s="14" customFormat="1" ht="24" customHeight="1" thickBot="1">
      <c r="B2" s="20"/>
      <c r="C2" s="20"/>
      <c r="D2" s="20"/>
      <c r="E2" s="20"/>
      <c r="F2" s="20"/>
      <c r="G2" s="20"/>
      <c r="H2" s="20"/>
      <c r="I2" s="20"/>
      <c r="J2" s="19"/>
      <c r="K2" s="20"/>
      <c r="L2" s="19"/>
      <c r="M2" s="19" t="s">
        <v>96</v>
      </c>
      <c r="N2" s="20"/>
    </row>
    <row r="3" spans="1:13" s="1" customFormat="1" ht="15.75" customHeight="1">
      <c r="A3" s="253" t="s">
        <v>49</v>
      </c>
      <c r="B3" s="254"/>
      <c r="C3" s="257" t="s">
        <v>20</v>
      </c>
      <c r="D3" s="259" t="s">
        <v>38</v>
      </c>
      <c r="E3" s="259" t="s">
        <v>39</v>
      </c>
      <c r="F3" s="259" t="s">
        <v>40</v>
      </c>
      <c r="G3" s="259" t="s">
        <v>41</v>
      </c>
      <c r="H3" s="259" t="s">
        <v>42</v>
      </c>
      <c r="I3" s="259" t="s">
        <v>43</v>
      </c>
      <c r="J3" s="259" t="s">
        <v>44</v>
      </c>
      <c r="K3" s="259" t="s">
        <v>45</v>
      </c>
      <c r="L3" s="259" t="s">
        <v>46</v>
      </c>
      <c r="M3" s="259" t="s">
        <v>47</v>
      </c>
    </row>
    <row r="4" spans="1:14" s="1" customFormat="1" ht="15.75" customHeight="1" thickBot="1">
      <c r="A4" s="255"/>
      <c r="B4" s="256"/>
      <c r="C4" s="258"/>
      <c r="D4" s="263"/>
      <c r="E4" s="263"/>
      <c r="F4" s="263"/>
      <c r="G4" s="263"/>
      <c r="H4" s="263"/>
      <c r="I4" s="263"/>
      <c r="J4" s="263"/>
      <c r="K4" s="263"/>
      <c r="L4" s="263"/>
      <c r="M4" s="263"/>
      <c r="N4" s="4"/>
    </row>
    <row r="5" spans="1:14" ht="21" customHeight="1">
      <c r="A5" s="217" t="s">
        <v>70</v>
      </c>
      <c r="B5" s="66" t="s">
        <v>37</v>
      </c>
      <c r="C5" s="41">
        <v>52</v>
      </c>
      <c r="D5" s="144">
        <v>2</v>
      </c>
      <c r="E5" s="3">
        <v>3</v>
      </c>
      <c r="F5" s="3">
        <v>9</v>
      </c>
      <c r="G5" s="3">
        <v>11</v>
      </c>
      <c r="H5" s="3">
        <v>7</v>
      </c>
      <c r="I5" s="3">
        <v>8</v>
      </c>
      <c r="J5" s="3">
        <v>6</v>
      </c>
      <c r="K5" s="3">
        <v>4</v>
      </c>
      <c r="L5" s="147">
        <v>1</v>
      </c>
      <c r="M5" s="140">
        <v>0</v>
      </c>
      <c r="N5" s="17"/>
    </row>
    <row r="6" spans="1:14" ht="21" customHeight="1">
      <c r="A6" s="243"/>
      <c r="B6" s="62" t="s">
        <v>4</v>
      </c>
      <c r="C6" s="6">
        <v>26</v>
      </c>
      <c r="D6" s="145">
        <v>1</v>
      </c>
      <c r="E6" s="7">
        <v>1</v>
      </c>
      <c r="F6" s="7">
        <v>5</v>
      </c>
      <c r="G6" s="7">
        <v>5</v>
      </c>
      <c r="H6" s="7">
        <v>4</v>
      </c>
      <c r="I6" s="7">
        <v>4</v>
      </c>
      <c r="J6" s="7">
        <v>4</v>
      </c>
      <c r="K6" s="7">
        <v>1</v>
      </c>
      <c r="L6" s="148">
        <v>1</v>
      </c>
      <c r="M6" s="141">
        <v>0</v>
      </c>
      <c r="N6" s="17"/>
    </row>
    <row r="7" spans="1:14" ht="21" customHeight="1">
      <c r="A7" s="243"/>
      <c r="B7" s="77" t="s">
        <v>110</v>
      </c>
      <c r="C7" s="178">
        <f>C6*100/C6</f>
        <v>100</v>
      </c>
      <c r="D7" s="178">
        <f>D6*100/C6</f>
        <v>3.8461538461538463</v>
      </c>
      <c r="E7" s="178">
        <f>E6*100/C6</f>
        <v>3.8461538461538463</v>
      </c>
      <c r="F7" s="178">
        <f>F6*100/C6</f>
        <v>19.23076923076923</v>
      </c>
      <c r="G7" s="178">
        <f>G6*100/C6</f>
        <v>19.23076923076923</v>
      </c>
      <c r="H7" s="178">
        <f>H6*100/C6</f>
        <v>15.384615384615385</v>
      </c>
      <c r="I7" s="178">
        <f>I6*100/C6</f>
        <v>15.384615384615385</v>
      </c>
      <c r="J7" s="178">
        <f>J6*100/C6</f>
        <v>15.384615384615385</v>
      </c>
      <c r="K7" s="179">
        <f>K6*100/C6</f>
        <v>3.8461538461538463</v>
      </c>
      <c r="L7" s="180">
        <f>L6*100/C6</f>
        <v>3.8461538461538463</v>
      </c>
      <c r="M7" s="114">
        <f>M6*100/C6</f>
        <v>0</v>
      </c>
      <c r="N7" s="17"/>
    </row>
    <row r="8" spans="1:14" ht="21" customHeight="1">
      <c r="A8" s="243"/>
      <c r="B8" s="63" t="s">
        <v>5</v>
      </c>
      <c r="C8" s="57">
        <v>26</v>
      </c>
      <c r="D8" s="146">
        <v>1</v>
      </c>
      <c r="E8" s="57">
        <v>2</v>
      </c>
      <c r="F8" s="57">
        <v>4</v>
      </c>
      <c r="G8" s="57">
        <v>6</v>
      </c>
      <c r="H8" s="57">
        <v>3</v>
      </c>
      <c r="I8" s="57">
        <v>4</v>
      </c>
      <c r="J8" s="57">
        <v>2</v>
      </c>
      <c r="K8" s="57">
        <v>3</v>
      </c>
      <c r="L8" s="146">
        <v>1</v>
      </c>
      <c r="M8" s="142">
        <v>0</v>
      </c>
      <c r="N8" s="17"/>
    </row>
    <row r="9" spans="1:14" ht="21" customHeight="1">
      <c r="A9" s="243"/>
      <c r="B9" s="77" t="s">
        <v>110</v>
      </c>
      <c r="C9" s="178">
        <f>C8*100/C8</f>
        <v>100</v>
      </c>
      <c r="D9" s="178">
        <f>D8*100/C8</f>
        <v>3.8461538461538463</v>
      </c>
      <c r="E9" s="178">
        <f>E8*100/C8</f>
        <v>7.6923076923076925</v>
      </c>
      <c r="F9" s="178">
        <f>F8*100/C8</f>
        <v>15.384615384615385</v>
      </c>
      <c r="G9" s="178">
        <f>G8*100/C8</f>
        <v>23.076923076923077</v>
      </c>
      <c r="H9" s="178">
        <f>H8*100/C8</f>
        <v>11.538461538461538</v>
      </c>
      <c r="I9" s="178">
        <f>I8*100/C8</f>
        <v>15.384615384615385</v>
      </c>
      <c r="J9" s="178">
        <f>J8*100/C8</f>
        <v>7.6923076923076925</v>
      </c>
      <c r="K9" s="179">
        <f>K8*100/C8</f>
        <v>11.538461538461538</v>
      </c>
      <c r="L9" s="180">
        <f>L8*100/C8</f>
        <v>3.8461538461538463</v>
      </c>
      <c r="M9" s="114">
        <f>M8*100/C8</f>
        <v>0</v>
      </c>
      <c r="N9" s="17"/>
    </row>
    <row r="10" spans="1:14" ht="21" customHeight="1">
      <c r="A10" s="216" t="s">
        <v>71</v>
      </c>
      <c r="B10" s="62" t="s">
        <v>37</v>
      </c>
      <c r="C10" s="6">
        <v>50</v>
      </c>
      <c r="D10" s="145">
        <v>0</v>
      </c>
      <c r="E10" s="6">
        <v>4</v>
      </c>
      <c r="F10" s="6">
        <v>13</v>
      </c>
      <c r="G10" s="6">
        <v>7</v>
      </c>
      <c r="H10" s="6">
        <v>7</v>
      </c>
      <c r="I10" s="6">
        <v>6</v>
      </c>
      <c r="J10" s="6">
        <v>7</v>
      </c>
      <c r="K10" s="6">
        <v>5</v>
      </c>
      <c r="L10" s="145">
        <v>1</v>
      </c>
      <c r="M10" s="143">
        <v>0</v>
      </c>
      <c r="N10" s="17"/>
    </row>
    <row r="11" spans="1:14" ht="21" customHeight="1">
      <c r="A11" s="243"/>
      <c r="B11" s="62" t="s">
        <v>4</v>
      </c>
      <c r="C11" s="6">
        <v>28</v>
      </c>
      <c r="D11" s="145">
        <v>0</v>
      </c>
      <c r="E11" s="6">
        <v>2</v>
      </c>
      <c r="F11" s="6">
        <v>8</v>
      </c>
      <c r="G11" s="6">
        <v>4</v>
      </c>
      <c r="H11" s="6">
        <v>6</v>
      </c>
      <c r="I11" s="6">
        <v>2</v>
      </c>
      <c r="J11" s="6">
        <v>3</v>
      </c>
      <c r="K11" s="6">
        <v>1</v>
      </c>
      <c r="L11" s="145">
        <v>1</v>
      </c>
      <c r="M11" s="143">
        <v>0</v>
      </c>
      <c r="N11" s="17"/>
    </row>
    <row r="12" spans="1:14" ht="21" customHeight="1">
      <c r="A12" s="243"/>
      <c r="B12" s="77" t="s">
        <v>110</v>
      </c>
      <c r="C12" s="178">
        <f>C11*100/C11</f>
        <v>100</v>
      </c>
      <c r="D12" s="113">
        <f>D11*100/C11</f>
        <v>0</v>
      </c>
      <c r="E12" s="178">
        <f>E11*100/C11</f>
        <v>7.142857142857143</v>
      </c>
      <c r="F12" s="178">
        <f>F11*100/C11</f>
        <v>28.571428571428573</v>
      </c>
      <c r="G12" s="178">
        <f>G11*100/C11</f>
        <v>14.285714285714286</v>
      </c>
      <c r="H12" s="178">
        <f>H11*100/C11</f>
        <v>21.428571428571427</v>
      </c>
      <c r="I12" s="178">
        <f>I11*100/C11</f>
        <v>7.142857142857143</v>
      </c>
      <c r="J12" s="178">
        <f>J11*100/C11</f>
        <v>10.714285714285714</v>
      </c>
      <c r="K12" s="179">
        <f>K11*100/C11</f>
        <v>3.5714285714285716</v>
      </c>
      <c r="L12" s="180">
        <f>L11*100/C11</f>
        <v>3.5714285714285716</v>
      </c>
      <c r="M12" s="114">
        <f>M11*100/C11</f>
        <v>0</v>
      </c>
      <c r="N12" s="17"/>
    </row>
    <row r="13" spans="1:14" ht="21" customHeight="1">
      <c r="A13" s="243"/>
      <c r="B13" s="63" t="s">
        <v>5</v>
      </c>
      <c r="C13" s="57">
        <v>22</v>
      </c>
      <c r="D13" s="146">
        <v>0</v>
      </c>
      <c r="E13" s="57">
        <v>2</v>
      </c>
      <c r="F13" s="57">
        <v>5</v>
      </c>
      <c r="G13" s="57">
        <v>3</v>
      </c>
      <c r="H13" s="57">
        <v>1</v>
      </c>
      <c r="I13" s="57">
        <v>4</v>
      </c>
      <c r="J13" s="57">
        <v>4</v>
      </c>
      <c r="K13" s="57">
        <v>4</v>
      </c>
      <c r="L13" s="146">
        <v>0</v>
      </c>
      <c r="M13" s="142">
        <v>0</v>
      </c>
      <c r="N13" s="17"/>
    </row>
    <row r="14" spans="1:14" ht="21" customHeight="1">
      <c r="A14" s="244"/>
      <c r="B14" s="77" t="s">
        <v>110</v>
      </c>
      <c r="C14" s="178">
        <f>C13*100/C13</f>
        <v>100</v>
      </c>
      <c r="D14" s="113">
        <f>D13*100/C13</f>
        <v>0</v>
      </c>
      <c r="E14" s="178">
        <f>E13*100/C13</f>
        <v>9.090909090909092</v>
      </c>
      <c r="F14" s="178">
        <f>F13*100/C13</f>
        <v>22.727272727272727</v>
      </c>
      <c r="G14" s="178">
        <f>G13*100/C13</f>
        <v>13.636363636363637</v>
      </c>
      <c r="H14" s="178">
        <f>H13*100/C13</f>
        <v>4.545454545454546</v>
      </c>
      <c r="I14" s="178">
        <f>I13*100/C13</f>
        <v>18.181818181818183</v>
      </c>
      <c r="J14" s="178">
        <f>J13*100/C13</f>
        <v>18.181818181818183</v>
      </c>
      <c r="K14" s="179">
        <f>K13*100/C13</f>
        <v>18.181818181818183</v>
      </c>
      <c r="L14" s="81">
        <f>L13*100/C13</f>
        <v>0</v>
      </c>
      <c r="M14" s="114">
        <f>M13*100/C13</f>
        <v>0</v>
      </c>
      <c r="N14" s="17"/>
    </row>
    <row r="15" spans="1:14" ht="21" customHeight="1">
      <c r="A15" s="216" t="s">
        <v>33</v>
      </c>
      <c r="B15" s="62" t="s">
        <v>37</v>
      </c>
      <c r="C15" s="6">
        <v>52</v>
      </c>
      <c r="D15" s="145">
        <v>1</v>
      </c>
      <c r="E15" s="6">
        <v>5</v>
      </c>
      <c r="F15" s="6">
        <v>11</v>
      </c>
      <c r="G15" s="6">
        <v>8</v>
      </c>
      <c r="H15" s="6">
        <v>7</v>
      </c>
      <c r="I15" s="6">
        <v>6</v>
      </c>
      <c r="J15" s="6">
        <v>7</v>
      </c>
      <c r="K15" s="6">
        <v>6</v>
      </c>
      <c r="L15" s="145">
        <v>1</v>
      </c>
      <c r="M15" s="143">
        <v>0</v>
      </c>
      <c r="N15" s="17"/>
    </row>
    <row r="16" spans="1:14" ht="21" customHeight="1">
      <c r="A16" s="243"/>
      <c r="B16" s="62" t="s">
        <v>4</v>
      </c>
      <c r="C16" s="6">
        <v>29</v>
      </c>
      <c r="D16" s="145">
        <v>1</v>
      </c>
      <c r="E16" s="6">
        <v>4</v>
      </c>
      <c r="F16" s="6">
        <v>6</v>
      </c>
      <c r="G16" s="6">
        <v>4</v>
      </c>
      <c r="H16" s="6">
        <v>5</v>
      </c>
      <c r="I16" s="6">
        <v>3</v>
      </c>
      <c r="J16" s="6">
        <v>1</v>
      </c>
      <c r="K16" s="6">
        <v>4</v>
      </c>
      <c r="L16" s="145">
        <v>1</v>
      </c>
      <c r="M16" s="143">
        <v>0</v>
      </c>
      <c r="N16" s="17"/>
    </row>
    <row r="17" spans="1:14" ht="21" customHeight="1">
      <c r="A17" s="243"/>
      <c r="B17" s="77" t="s">
        <v>110</v>
      </c>
      <c r="C17" s="178">
        <f>C16*100/C16</f>
        <v>100</v>
      </c>
      <c r="D17" s="178">
        <f>D16*100/C16</f>
        <v>3.4482758620689653</v>
      </c>
      <c r="E17" s="178">
        <f>E16*100/C16</f>
        <v>13.793103448275861</v>
      </c>
      <c r="F17" s="178">
        <f>F16*100/C16</f>
        <v>20.689655172413794</v>
      </c>
      <c r="G17" s="178">
        <f>G16*100/C16</f>
        <v>13.793103448275861</v>
      </c>
      <c r="H17" s="178">
        <f>H16*100/C16</f>
        <v>17.24137931034483</v>
      </c>
      <c r="I17" s="178">
        <f>I16*100/C16</f>
        <v>10.344827586206897</v>
      </c>
      <c r="J17" s="178">
        <f>J16*100/C16</f>
        <v>3.4482758620689653</v>
      </c>
      <c r="K17" s="179">
        <f>K16*100/C16</f>
        <v>13.793103448275861</v>
      </c>
      <c r="L17" s="180">
        <f>L16*100/C16</f>
        <v>3.4482758620689653</v>
      </c>
      <c r="M17" s="114">
        <f>M16*100/C16</f>
        <v>0</v>
      </c>
      <c r="N17" s="17"/>
    </row>
    <row r="18" spans="1:14" ht="21" customHeight="1">
      <c r="A18" s="243"/>
      <c r="B18" s="63" t="s">
        <v>5</v>
      </c>
      <c r="C18" s="57">
        <v>23</v>
      </c>
      <c r="D18" s="146">
        <v>0</v>
      </c>
      <c r="E18" s="57">
        <v>1</v>
      </c>
      <c r="F18" s="57">
        <v>5</v>
      </c>
      <c r="G18" s="57">
        <v>4</v>
      </c>
      <c r="H18" s="57">
        <v>2</v>
      </c>
      <c r="I18" s="57">
        <v>3</v>
      </c>
      <c r="J18" s="57">
        <v>6</v>
      </c>
      <c r="K18" s="57">
        <v>2</v>
      </c>
      <c r="L18" s="146">
        <v>0</v>
      </c>
      <c r="M18" s="142">
        <v>0</v>
      </c>
      <c r="N18" s="17"/>
    </row>
    <row r="19" spans="1:14" ht="21" customHeight="1">
      <c r="A19" s="244"/>
      <c r="B19" s="77" t="s">
        <v>110</v>
      </c>
      <c r="C19" s="178">
        <f>C18*100/C18</f>
        <v>100</v>
      </c>
      <c r="D19" s="113">
        <f>D18*100/C18</f>
        <v>0</v>
      </c>
      <c r="E19" s="178">
        <f>E18*100/C18</f>
        <v>4.3478260869565215</v>
      </c>
      <c r="F19" s="178">
        <f>F18*100/C18</f>
        <v>21.73913043478261</v>
      </c>
      <c r="G19" s="178">
        <f>G18*100/C18</f>
        <v>17.391304347826086</v>
      </c>
      <c r="H19" s="178">
        <f>H18*100/C18</f>
        <v>8.695652173913043</v>
      </c>
      <c r="I19" s="178">
        <f>I18*100/C18</f>
        <v>13.043478260869565</v>
      </c>
      <c r="J19" s="178">
        <f>J18*100/C18</f>
        <v>26.08695652173913</v>
      </c>
      <c r="K19" s="179">
        <f>K18*100/C18</f>
        <v>8.695652173913043</v>
      </c>
      <c r="L19" s="81">
        <f>L18*100/C18</f>
        <v>0</v>
      </c>
      <c r="M19" s="114">
        <f>M18*100/C18</f>
        <v>0</v>
      </c>
      <c r="N19" s="17"/>
    </row>
    <row r="20" spans="1:14" ht="21" customHeight="1">
      <c r="A20" s="217" t="s">
        <v>34</v>
      </c>
      <c r="B20" s="66" t="s">
        <v>37</v>
      </c>
      <c r="C20" s="6">
        <v>54</v>
      </c>
      <c r="D20" s="145">
        <v>2</v>
      </c>
      <c r="E20" s="6">
        <v>10</v>
      </c>
      <c r="F20" s="6">
        <v>8</v>
      </c>
      <c r="G20" s="6">
        <v>6</v>
      </c>
      <c r="H20" s="6">
        <v>8</v>
      </c>
      <c r="I20" s="6">
        <v>7</v>
      </c>
      <c r="J20" s="6">
        <v>8</v>
      </c>
      <c r="K20" s="6">
        <v>3</v>
      </c>
      <c r="L20" s="145">
        <v>2</v>
      </c>
      <c r="M20" s="143">
        <v>0</v>
      </c>
      <c r="N20" s="17"/>
    </row>
    <row r="21" spans="1:14" ht="21" customHeight="1">
      <c r="A21" s="243"/>
      <c r="B21" s="62" t="s">
        <v>4</v>
      </c>
      <c r="C21" s="6">
        <v>29</v>
      </c>
      <c r="D21" s="145">
        <v>1</v>
      </c>
      <c r="E21" s="6">
        <v>6</v>
      </c>
      <c r="F21" s="6">
        <v>3</v>
      </c>
      <c r="G21" s="6">
        <v>3</v>
      </c>
      <c r="H21" s="6">
        <v>5</v>
      </c>
      <c r="I21" s="6">
        <v>4</v>
      </c>
      <c r="J21" s="6">
        <v>2</v>
      </c>
      <c r="K21" s="6">
        <v>3</v>
      </c>
      <c r="L21" s="145">
        <v>2</v>
      </c>
      <c r="M21" s="143">
        <v>0</v>
      </c>
      <c r="N21" s="17"/>
    </row>
    <row r="22" spans="1:14" ht="21" customHeight="1">
      <c r="A22" s="243"/>
      <c r="B22" s="77" t="s">
        <v>110</v>
      </c>
      <c r="C22" s="178">
        <f>C21*100/C21</f>
        <v>100</v>
      </c>
      <c r="D22" s="178">
        <f>D21*100/C21</f>
        <v>3.4482758620689653</v>
      </c>
      <c r="E22" s="178">
        <f>E21*100/C21</f>
        <v>20.689655172413794</v>
      </c>
      <c r="F22" s="178">
        <f>F21*100/C21</f>
        <v>10.344827586206897</v>
      </c>
      <c r="G22" s="178">
        <f>G21*100/C21</f>
        <v>10.344827586206897</v>
      </c>
      <c r="H22" s="178">
        <f>H21*100/C21</f>
        <v>17.24137931034483</v>
      </c>
      <c r="I22" s="178">
        <f>I21*100/C21</f>
        <v>13.793103448275861</v>
      </c>
      <c r="J22" s="178">
        <f>J21*100/C21</f>
        <v>6.896551724137931</v>
      </c>
      <c r="K22" s="180">
        <f>K21*100/C21</f>
        <v>10.344827586206897</v>
      </c>
      <c r="L22" s="181">
        <f>L21*100/C21</f>
        <v>6.896551724137931</v>
      </c>
      <c r="M22" s="114">
        <f>M21*100/C21</f>
        <v>0</v>
      </c>
      <c r="N22" s="17"/>
    </row>
    <row r="23" spans="1:14" ht="21" customHeight="1">
      <c r="A23" s="243"/>
      <c r="B23" s="63" t="s">
        <v>5</v>
      </c>
      <c r="C23" s="57">
        <v>25</v>
      </c>
      <c r="D23" s="146">
        <v>1</v>
      </c>
      <c r="E23" s="57">
        <v>4</v>
      </c>
      <c r="F23" s="57">
        <v>5</v>
      </c>
      <c r="G23" s="57">
        <v>3</v>
      </c>
      <c r="H23" s="57">
        <v>3</v>
      </c>
      <c r="I23" s="57">
        <v>3</v>
      </c>
      <c r="J23" s="57">
        <v>6</v>
      </c>
      <c r="K23" s="146">
        <v>0</v>
      </c>
      <c r="L23" s="146">
        <v>0</v>
      </c>
      <c r="M23" s="142">
        <v>0</v>
      </c>
      <c r="N23" s="17"/>
    </row>
    <row r="24" spans="1:14" ht="21" customHeight="1">
      <c r="A24" s="243"/>
      <c r="B24" s="77" t="s">
        <v>110</v>
      </c>
      <c r="C24" s="178">
        <f>C23*100/C23</f>
        <v>100</v>
      </c>
      <c r="D24" s="178">
        <f>D23*100/C23</f>
        <v>4</v>
      </c>
      <c r="E24" s="178">
        <f>E23*100/C23</f>
        <v>16</v>
      </c>
      <c r="F24" s="178">
        <f>F23*100/C23</f>
        <v>20</v>
      </c>
      <c r="G24" s="178">
        <f>G23*100/C23</f>
        <v>12</v>
      </c>
      <c r="H24" s="178">
        <f>H23*100/C23</f>
        <v>12</v>
      </c>
      <c r="I24" s="178">
        <f>I23*100/C23</f>
        <v>12</v>
      </c>
      <c r="J24" s="178">
        <f>J23*100/C23</f>
        <v>24</v>
      </c>
      <c r="K24" s="114">
        <f>K23*100/C23</f>
        <v>0</v>
      </c>
      <c r="L24" s="81">
        <f>L23*100/C23</f>
        <v>0</v>
      </c>
      <c r="M24" s="114">
        <f>M23*100/C23</f>
        <v>0</v>
      </c>
      <c r="N24" s="17"/>
    </row>
    <row r="25" spans="1:14" ht="21" customHeight="1">
      <c r="A25" s="216" t="s">
        <v>35</v>
      </c>
      <c r="B25" s="62" t="s">
        <v>37</v>
      </c>
      <c r="C25" s="6">
        <v>49</v>
      </c>
      <c r="D25" s="145">
        <v>1</v>
      </c>
      <c r="E25" s="6">
        <v>8</v>
      </c>
      <c r="F25" s="6">
        <v>6</v>
      </c>
      <c r="G25" s="6">
        <v>8</v>
      </c>
      <c r="H25" s="6">
        <v>7</v>
      </c>
      <c r="I25" s="6">
        <v>6</v>
      </c>
      <c r="J25" s="6">
        <v>7</v>
      </c>
      <c r="K25" s="145">
        <v>5</v>
      </c>
      <c r="L25" s="145">
        <v>1</v>
      </c>
      <c r="M25" s="143">
        <v>0</v>
      </c>
      <c r="N25" s="17"/>
    </row>
    <row r="26" spans="1:14" ht="21" customHeight="1">
      <c r="A26" s="243"/>
      <c r="B26" s="62" t="s">
        <v>4</v>
      </c>
      <c r="C26" s="6">
        <v>30</v>
      </c>
      <c r="D26" s="145">
        <v>1</v>
      </c>
      <c r="E26" s="6">
        <v>4</v>
      </c>
      <c r="F26" s="6">
        <v>5</v>
      </c>
      <c r="G26" s="6">
        <v>5</v>
      </c>
      <c r="H26" s="6">
        <v>4</v>
      </c>
      <c r="I26" s="6">
        <v>3</v>
      </c>
      <c r="J26" s="6">
        <v>3</v>
      </c>
      <c r="K26" s="145">
        <v>4</v>
      </c>
      <c r="L26" s="145">
        <v>1</v>
      </c>
      <c r="M26" s="143">
        <v>0</v>
      </c>
      <c r="N26" s="17"/>
    </row>
    <row r="27" spans="1:14" ht="21" customHeight="1">
      <c r="A27" s="243"/>
      <c r="B27" s="77" t="s">
        <v>110</v>
      </c>
      <c r="C27" s="178">
        <f>C26*100/C26</f>
        <v>100</v>
      </c>
      <c r="D27" s="178">
        <f>D26*100/C26</f>
        <v>3.3333333333333335</v>
      </c>
      <c r="E27" s="178">
        <f>E26*100/C26</f>
        <v>13.333333333333334</v>
      </c>
      <c r="F27" s="178">
        <f>F26*100/C26</f>
        <v>16.666666666666668</v>
      </c>
      <c r="G27" s="178">
        <f>G26*100/C26</f>
        <v>16.666666666666668</v>
      </c>
      <c r="H27" s="178">
        <f>H26*100/C26</f>
        <v>13.333333333333334</v>
      </c>
      <c r="I27" s="178">
        <f>I26*100/C26</f>
        <v>10</v>
      </c>
      <c r="J27" s="178">
        <f>J26*100/C26</f>
        <v>10</v>
      </c>
      <c r="K27" s="179">
        <f>K26*100/C26</f>
        <v>13.333333333333334</v>
      </c>
      <c r="L27" s="180">
        <f>L26*100/C26</f>
        <v>3.3333333333333335</v>
      </c>
      <c r="M27" s="114">
        <f>M26*100/C26</f>
        <v>0</v>
      </c>
      <c r="N27" s="17"/>
    </row>
    <row r="28" spans="1:14" ht="21" customHeight="1">
      <c r="A28" s="243"/>
      <c r="B28" s="63" t="s">
        <v>5</v>
      </c>
      <c r="C28" s="57">
        <v>19</v>
      </c>
      <c r="D28" s="146">
        <v>0</v>
      </c>
      <c r="E28" s="57">
        <v>4</v>
      </c>
      <c r="F28" s="57">
        <v>1</v>
      </c>
      <c r="G28" s="57">
        <v>3</v>
      </c>
      <c r="H28" s="57">
        <v>3</v>
      </c>
      <c r="I28" s="57">
        <v>3</v>
      </c>
      <c r="J28" s="57">
        <v>4</v>
      </c>
      <c r="K28" s="146">
        <v>1</v>
      </c>
      <c r="L28" s="146">
        <v>0</v>
      </c>
      <c r="M28" s="142">
        <v>0</v>
      </c>
      <c r="N28" s="17"/>
    </row>
    <row r="29" spans="1:14" ht="21" customHeight="1">
      <c r="A29" s="244"/>
      <c r="B29" s="182" t="s">
        <v>110</v>
      </c>
      <c r="C29" s="178">
        <f>C28*100/C28</f>
        <v>100</v>
      </c>
      <c r="D29" s="113">
        <f>D28*100/C28</f>
        <v>0</v>
      </c>
      <c r="E29" s="178">
        <f>E28*100/C28</f>
        <v>21.05263157894737</v>
      </c>
      <c r="F29" s="178">
        <f>F28*100/C28</f>
        <v>5.2631578947368425</v>
      </c>
      <c r="G29" s="178">
        <f>G28*100/C28</f>
        <v>15.789473684210526</v>
      </c>
      <c r="H29" s="178">
        <f>H28*100/C28</f>
        <v>15.789473684210526</v>
      </c>
      <c r="I29" s="178">
        <f>I28*100/C28</f>
        <v>15.789473684210526</v>
      </c>
      <c r="J29" s="178">
        <f>J28*100/C28</f>
        <v>21.05263157894737</v>
      </c>
      <c r="K29" s="179">
        <f>K28*100/C28</f>
        <v>5.2631578947368425</v>
      </c>
      <c r="L29" s="81">
        <f>L28*100/C28</f>
        <v>0</v>
      </c>
      <c r="M29" s="114">
        <f>M28*100/C28</f>
        <v>0</v>
      </c>
      <c r="N29" s="17"/>
    </row>
    <row r="30" spans="1:14" ht="21" customHeight="1">
      <c r="A30" s="216" t="s">
        <v>158</v>
      </c>
      <c r="B30" s="62" t="s">
        <v>37</v>
      </c>
      <c r="C30" s="6">
        <v>52</v>
      </c>
      <c r="D30" s="145">
        <v>4</v>
      </c>
      <c r="E30" s="6">
        <v>7</v>
      </c>
      <c r="F30" s="6">
        <v>9</v>
      </c>
      <c r="G30" s="6">
        <v>6</v>
      </c>
      <c r="H30" s="6">
        <v>4</v>
      </c>
      <c r="I30" s="6">
        <v>6</v>
      </c>
      <c r="J30" s="6">
        <v>8</v>
      </c>
      <c r="K30" s="145">
        <v>7</v>
      </c>
      <c r="L30" s="145">
        <v>1</v>
      </c>
      <c r="M30" s="143">
        <v>0</v>
      </c>
      <c r="N30" s="17"/>
    </row>
    <row r="31" spans="1:14" ht="21" customHeight="1">
      <c r="A31" s="243"/>
      <c r="B31" s="62" t="s">
        <v>4</v>
      </c>
      <c r="C31" s="6">
        <v>26</v>
      </c>
      <c r="D31" s="145">
        <v>3</v>
      </c>
      <c r="E31" s="6">
        <v>3</v>
      </c>
      <c r="F31" s="6">
        <v>5</v>
      </c>
      <c r="G31" s="6">
        <v>4</v>
      </c>
      <c r="H31" s="6">
        <v>1</v>
      </c>
      <c r="I31" s="6">
        <v>3</v>
      </c>
      <c r="J31" s="6">
        <v>2</v>
      </c>
      <c r="K31" s="145">
        <v>5</v>
      </c>
      <c r="L31" s="145">
        <v>0</v>
      </c>
      <c r="M31" s="143">
        <v>0</v>
      </c>
      <c r="N31" s="17"/>
    </row>
    <row r="32" spans="1:14" ht="21" customHeight="1">
      <c r="A32" s="243"/>
      <c r="B32" s="77" t="s">
        <v>81</v>
      </c>
      <c r="C32" s="178">
        <f>C31*100/C31</f>
        <v>100</v>
      </c>
      <c r="D32" s="178">
        <f>D31*100/C31</f>
        <v>11.538461538461538</v>
      </c>
      <c r="E32" s="178">
        <f>E31*100/C31</f>
        <v>11.538461538461538</v>
      </c>
      <c r="F32" s="178">
        <f>F31*100/C31</f>
        <v>19.23076923076923</v>
      </c>
      <c r="G32" s="178">
        <f>G31*100/C31</f>
        <v>15.384615384615385</v>
      </c>
      <c r="H32" s="178">
        <f>H31*100/C31</f>
        <v>3.8461538461538463</v>
      </c>
      <c r="I32" s="178">
        <f>I31*100/C31</f>
        <v>11.538461538461538</v>
      </c>
      <c r="J32" s="178">
        <f>J31*100/C31</f>
        <v>7.6923076923076925</v>
      </c>
      <c r="K32" s="179">
        <f>K31*100/C31</f>
        <v>19.23076923076923</v>
      </c>
      <c r="L32" s="81">
        <f>L31*100/C31</f>
        <v>0</v>
      </c>
      <c r="M32" s="114">
        <f>M31*100/C31</f>
        <v>0</v>
      </c>
      <c r="N32" s="17"/>
    </row>
    <row r="33" spans="1:14" ht="21" customHeight="1">
      <c r="A33" s="243"/>
      <c r="B33" s="63" t="s">
        <v>5</v>
      </c>
      <c r="C33" s="57">
        <v>26</v>
      </c>
      <c r="D33" s="146">
        <v>1</v>
      </c>
      <c r="E33" s="57">
        <v>4</v>
      </c>
      <c r="F33" s="57">
        <v>4</v>
      </c>
      <c r="G33" s="57">
        <v>2</v>
      </c>
      <c r="H33" s="57">
        <v>3</v>
      </c>
      <c r="I33" s="57">
        <v>3</v>
      </c>
      <c r="J33" s="57">
        <v>6</v>
      </c>
      <c r="K33" s="146">
        <v>2</v>
      </c>
      <c r="L33" s="146">
        <v>1</v>
      </c>
      <c r="M33" s="142">
        <v>0</v>
      </c>
      <c r="N33" s="17"/>
    </row>
    <row r="34" spans="1:14" ht="21" customHeight="1">
      <c r="A34" s="244"/>
      <c r="B34" s="77" t="s">
        <v>81</v>
      </c>
      <c r="C34" s="178">
        <f>C33*100/C33</f>
        <v>100</v>
      </c>
      <c r="D34" s="178">
        <f>D33*100/C33</f>
        <v>3.8461538461538463</v>
      </c>
      <c r="E34" s="178">
        <f>E33*100/C33</f>
        <v>15.384615384615385</v>
      </c>
      <c r="F34" s="178">
        <f>F33*100/C33</f>
        <v>15.384615384615385</v>
      </c>
      <c r="G34" s="178">
        <f>G33*100/C33</f>
        <v>7.6923076923076925</v>
      </c>
      <c r="H34" s="178">
        <f>H33*100/C33</f>
        <v>11.538461538461538</v>
      </c>
      <c r="I34" s="178">
        <f>I33*100/C33</f>
        <v>11.538461538461538</v>
      </c>
      <c r="J34" s="178">
        <f>J33*100/C33</f>
        <v>23.076923076923077</v>
      </c>
      <c r="K34" s="179">
        <f>K33*100/C33</f>
        <v>7.6923076923076925</v>
      </c>
      <c r="L34" s="180">
        <f>L33*100/C33</f>
        <v>3.8461538461538463</v>
      </c>
      <c r="M34" s="114">
        <f>M33*100/C33</f>
        <v>0</v>
      </c>
      <c r="N34" s="17"/>
    </row>
    <row r="35" spans="1:13" ht="18">
      <c r="A35" s="216" t="s">
        <v>159</v>
      </c>
      <c r="B35" s="62" t="s">
        <v>37</v>
      </c>
      <c r="C35" s="6">
        <v>48</v>
      </c>
      <c r="D35" s="145">
        <v>1</v>
      </c>
      <c r="E35" s="6">
        <v>7</v>
      </c>
      <c r="F35" s="6">
        <v>9</v>
      </c>
      <c r="G35" s="6">
        <v>7</v>
      </c>
      <c r="H35" s="6">
        <v>3</v>
      </c>
      <c r="I35" s="6">
        <v>7</v>
      </c>
      <c r="J35" s="6">
        <v>7</v>
      </c>
      <c r="K35" s="145">
        <v>6</v>
      </c>
      <c r="L35" s="145">
        <v>1</v>
      </c>
      <c r="M35" s="143">
        <v>0</v>
      </c>
    </row>
    <row r="36" spans="1:13" ht="18">
      <c r="A36" s="243"/>
      <c r="B36" s="62" t="s">
        <v>4</v>
      </c>
      <c r="C36" s="6">
        <v>24</v>
      </c>
      <c r="D36" s="145">
        <v>0</v>
      </c>
      <c r="E36" s="6">
        <v>3</v>
      </c>
      <c r="F36" s="6">
        <v>5</v>
      </c>
      <c r="G36" s="6">
        <v>5</v>
      </c>
      <c r="H36" s="6">
        <v>1</v>
      </c>
      <c r="I36" s="6">
        <v>4</v>
      </c>
      <c r="J36" s="6">
        <v>2</v>
      </c>
      <c r="K36" s="145">
        <v>4</v>
      </c>
      <c r="L36" s="145">
        <v>0</v>
      </c>
      <c r="M36" s="143">
        <v>0</v>
      </c>
    </row>
    <row r="37" spans="1:13" ht="18">
      <c r="A37" s="243"/>
      <c r="B37" s="77" t="s">
        <v>110</v>
      </c>
      <c r="C37" s="178">
        <f>C36*100/C36</f>
        <v>100</v>
      </c>
      <c r="D37" s="113">
        <f>D36*100/C36</f>
        <v>0</v>
      </c>
      <c r="E37" s="178">
        <f>E36*100/C36</f>
        <v>12.5</v>
      </c>
      <c r="F37" s="178">
        <f>F36*100/C36</f>
        <v>20.833333333333332</v>
      </c>
      <c r="G37" s="178">
        <f>G36*100/C36</f>
        <v>20.833333333333332</v>
      </c>
      <c r="H37" s="178">
        <f>H36*100/C36</f>
        <v>4.166666666666667</v>
      </c>
      <c r="I37" s="178">
        <f>I36*100/C36</f>
        <v>16.666666666666668</v>
      </c>
      <c r="J37" s="178">
        <f>J36*100/C36</f>
        <v>8.333333333333334</v>
      </c>
      <c r="K37" s="179">
        <f>K36*100/C36</f>
        <v>16.666666666666668</v>
      </c>
      <c r="L37" s="81">
        <f>L36*100/C36</f>
        <v>0</v>
      </c>
      <c r="M37" s="114">
        <f>M36*100/C36</f>
        <v>0</v>
      </c>
    </row>
    <row r="38" spans="1:13" ht="18">
      <c r="A38" s="243"/>
      <c r="B38" s="63" t="s">
        <v>5</v>
      </c>
      <c r="C38" s="57">
        <v>24</v>
      </c>
      <c r="D38" s="146">
        <v>1</v>
      </c>
      <c r="E38" s="57">
        <v>4</v>
      </c>
      <c r="F38" s="57">
        <v>4</v>
      </c>
      <c r="G38" s="57">
        <v>2</v>
      </c>
      <c r="H38" s="57">
        <v>2</v>
      </c>
      <c r="I38" s="57">
        <v>3</v>
      </c>
      <c r="J38" s="57">
        <v>5</v>
      </c>
      <c r="K38" s="146">
        <v>2</v>
      </c>
      <c r="L38" s="146">
        <v>1</v>
      </c>
      <c r="M38" s="142">
        <v>0</v>
      </c>
    </row>
    <row r="39" spans="1:13" ht="18.75" thickBot="1">
      <c r="A39" s="264"/>
      <c r="B39" s="78" t="s">
        <v>110</v>
      </c>
      <c r="C39" s="183">
        <f>C38*100/C38</f>
        <v>100</v>
      </c>
      <c r="D39" s="183">
        <f>D38*100/C38</f>
        <v>4.166666666666667</v>
      </c>
      <c r="E39" s="183">
        <f>E38*100/C38</f>
        <v>16.666666666666668</v>
      </c>
      <c r="F39" s="183">
        <f>F38*100/C38</f>
        <v>16.666666666666668</v>
      </c>
      <c r="G39" s="183">
        <f>G38*100/C38</f>
        <v>8.333333333333334</v>
      </c>
      <c r="H39" s="183">
        <f>H38*100/C38</f>
        <v>8.333333333333334</v>
      </c>
      <c r="I39" s="183">
        <f>I38*100/C38</f>
        <v>12.5</v>
      </c>
      <c r="J39" s="183">
        <f>J38*100/C38</f>
        <v>20.833333333333332</v>
      </c>
      <c r="K39" s="184">
        <f>K38*100/C38</f>
        <v>8.333333333333334</v>
      </c>
      <c r="L39" s="185">
        <f>L38*100/C38</f>
        <v>4.166666666666667</v>
      </c>
      <c r="M39" s="116">
        <f>M38*100/C38</f>
        <v>0</v>
      </c>
    </row>
    <row r="40" spans="1:13" ht="15">
      <c r="A40" s="17"/>
      <c r="B40" s="38"/>
      <c r="C40" s="38"/>
      <c r="D40" s="38"/>
      <c r="E40" s="38"/>
      <c r="F40" s="38"/>
      <c r="G40" s="38"/>
      <c r="H40" s="38"/>
      <c r="I40" s="38"/>
      <c r="J40" s="38"/>
      <c r="K40" s="38"/>
      <c r="L40" s="38"/>
      <c r="M40" s="38"/>
    </row>
  </sheetData>
  <sheetProtection/>
  <mergeCells count="20">
    <mergeCell ref="A25:A29"/>
    <mergeCell ref="A35:A39"/>
    <mergeCell ref="A10:A14"/>
    <mergeCell ref="K3:K4"/>
    <mergeCell ref="L3:L4"/>
    <mergeCell ref="M3:M4"/>
    <mergeCell ref="A5:A9"/>
    <mergeCell ref="A15:A19"/>
    <mergeCell ref="A20:A24"/>
    <mergeCell ref="A30:A34"/>
    <mergeCell ref="A1:M1"/>
    <mergeCell ref="A3:B4"/>
    <mergeCell ref="C3:C4"/>
    <mergeCell ref="D3:D4"/>
    <mergeCell ref="E3:E4"/>
    <mergeCell ref="F3:F4"/>
    <mergeCell ref="G3:G4"/>
    <mergeCell ref="H3:H4"/>
    <mergeCell ref="I3:I4"/>
    <mergeCell ref="J3:J4"/>
  </mergeCells>
  <printOptions horizontalCentered="1" verticalCentered="1"/>
  <pageMargins left="0.7480314960629921" right="0.7480314960629921" top="0.3937007874015748" bottom="0.3937007874015748" header="0.5118110236220472" footer="0.5118110236220472"/>
  <pageSetup cellComments="asDisplayed" fitToHeight="1" fitToWidth="1" horizontalDpi="600" verticalDpi="600" orientation="landscape" paperSize="9" scale="61" r:id="rId2"/>
  <ignoredErrors>
    <ignoredError sqref="C7:D7 C9:M9 C12:M12 C14:M14 C17:M17 C19:M19 C22:K22 C24:M24 C27:M27 C29:M29 C37:M37 C39:M39 E7:M7 M22" evalError="1"/>
  </ignoredErrors>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G11"/>
  <sheetViews>
    <sheetView zoomScaleSheetLayoutView="100" zoomScalePageLayoutView="70" workbookViewId="0" topLeftCell="A1">
      <selection activeCell="A1" sqref="A1:F11"/>
    </sheetView>
  </sheetViews>
  <sheetFormatPr defaultColWidth="9.00390625" defaultRowHeight="16.5"/>
  <cols>
    <col min="1" max="1" width="20.75390625" style="12" customWidth="1"/>
    <col min="2" max="2" width="18.75390625" style="12" customWidth="1"/>
    <col min="3" max="5" width="16.75390625" style="12" customWidth="1"/>
    <col min="6" max="6" width="16.75390625" style="17" customWidth="1"/>
    <col min="7" max="16384" width="9.00390625" style="12" customWidth="1"/>
  </cols>
  <sheetData>
    <row r="1" spans="1:7" s="13" customFormat="1" ht="49.5" customHeight="1">
      <c r="A1" s="265" t="s">
        <v>162</v>
      </c>
      <c r="B1" s="265"/>
      <c r="C1" s="265"/>
      <c r="D1" s="265"/>
      <c r="E1" s="265"/>
      <c r="F1" s="265"/>
      <c r="G1" s="42"/>
    </row>
    <row r="2" spans="1:7" s="13" customFormat="1" ht="24.75" customHeight="1" thickBot="1">
      <c r="A2" s="53"/>
      <c r="B2" s="53"/>
      <c r="C2" s="53"/>
      <c r="D2" s="53"/>
      <c r="E2" s="266" t="s">
        <v>50</v>
      </c>
      <c r="F2" s="266"/>
      <c r="G2" s="42"/>
    </row>
    <row r="3" spans="1:7" s="1" customFormat="1" ht="36" customHeight="1">
      <c r="A3" s="267" t="s">
        <v>83</v>
      </c>
      <c r="B3" s="268" t="s">
        <v>20</v>
      </c>
      <c r="C3" s="270" t="s">
        <v>4</v>
      </c>
      <c r="D3" s="271"/>
      <c r="E3" s="270" t="s">
        <v>5</v>
      </c>
      <c r="F3" s="272"/>
      <c r="G3" s="4"/>
    </row>
    <row r="4" spans="1:7" s="1" customFormat="1" ht="36" customHeight="1" thickBot="1">
      <c r="A4" s="256"/>
      <c r="B4" s="269"/>
      <c r="C4" s="54" t="s">
        <v>52</v>
      </c>
      <c r="D4" s="111" t="s">
        <v>100</v>
      </c>
      <c r="E4" s="110" t="s">
        <v>52</v>
      </c>
      <c r="F4" s="112" t="s">
        <v>101</v>
      </c>
      <c r="G4" s="4"/>
    </row>
    <row r="5" spans="1:7" ht="36" customHeight="1">
      <c r="A5" s="15" t="s">
        <v>93</v>
      </c>
      <c r="B5" s="3">
        <v>432</v>
      </c>
      <c r="C5" s="3">
        <v>238</v>
      </c>
      <c r="D5" s="166">
        <f aca="true" t="shared" si="0" ref="D5:D11">C5*100/B5</f>
        <v>55.092592592592595</v>
      </c>
      <c r="E5" s="3">
        <v>194</v>
      </c>
      <c r="F5" s="170">
        <f aca="true" t="shared" si="1" ref="F5:F11">E5*100/B5</f>
        <v>44.907407407407405</v>
      </c>
      <c r="G5" s="17"/>
    </row>
    <row r="6" spans="1:7" ht="36" customHeight="1">
      <c r="A6" s="16" t="s">
        <v>31</v>
      </c>
      <c r="B6" s="7">
        <v>432</v>
      </c>
      <c r="C6" s="7">
        <v>240</v>
      </c>
      <c r="D6" s="165">
        <f t="shared" si="0"/>
        <v>55.55555555555556</v>
      </c>
      <c r="E6" s="7">
        <v>192</v>
      </c>
      <c r="F6" s="169">
        <f t="shared" si="1"/>
        <v>44.44444444444444</v>
      </c>
      <c r="G6" s="17"/>
    </row>
    <row r="7" spans="1:7" ht="36" customHeight="1">
      <c r="A7" s="16" t="s">
        <v>33</v>
      </c>
      <c r="B7" s="7">
        <v>432</v>
      </c>
      <c r="C7" s="7">
        <v>241</v>
      </c>
      <c r="D7" s="165">
        <f t="shared" si="0"/>
        <v>55.78703703703704</v>
      </c>
      <c r="E7" s="7">
        <v>191</v>
      </c>
      <c r="F7" s="169">
        <f t="shared" si="1"/>
        <v>44.21296296296296</v>
      </c>
      <c r="G7" s="17"/>
    </row>
    <row r="8" spans="1:7" ht="36" customHeight="1">
      <c r="A8" s="16" t="s">
        <v>94</v>
      </c>
      <c r="B8" s="7">
        <v>434</v>
      </c>
      <c r="C8" s="7">
        <v>259</v>
      </c>
      <c r="D8" s="165">
        <f t="shared" si="0"/>
        <v>59.67741935483871</v>
      </c>
      <c r="E8" s="7">
        <v>175</v>
      </c>
      <c r="F8" s="169">
        <f t="shared" si="1"/>
        <v>40.32258064516129</v>
      </c>
      <c r="G8" s="17"/>
    </row>
    <row r="9" spans="1:7" ht="36" customHeight="1">
      <c r="A9" s="16" t="s">
        <v>95</v>
      </c>
      <c r="B9" s="7">
        <v>432</v>
      </c>
      <c r="C9" s="7">
        <v>268</v>
      </c>
      <c r="D9" s="165">
        <f t="shared" si="0"/>
        <v>62.03703703703704</v>
      </c>
      <c r="E9" s="7">
        <v>164</v>
      </c>
      <c r="F9" s="169">
        <f t="shared" si="1"/>
        <v>37.96296296296296</v>
      </c>
      <c r="G9" s="17"/>
    </row>
    <row r="10" spans="1:7" ht="36" customHeight="1">
      <c r="A10" s="16" t="s">
        <v>158</v>
      </c>
      <c r="B10" s="7">
        <v>427</v>
      </c>
      <c r="C10" s="7">
        <v>255</v>
      </c>
      <c r="D10" s="165">
        <f>C10*100/B10</f>
        <v>59.71896955503513</v>
      </c>
      <c r="E10" s="7">
        <v>172</v>
      </c>
      <c r="F10" s="169">
        <f>E10*100/B10</f>
        <v>40.28103044496487</v>
      </c>
      <c r="G10" s="17"/>
    </row>
    <row r="11" spans="1:6" ht="34.5" customHeight="1">
      <c r="A11" s="16" t="s">
        <v>159</v>
      </c>
      <c r="B11" s="7">
        <v>421</v>
      </c>
      <c r="C11" s="7">
        <v>292</v>
      </c>
      <c r="D11" s="165">
        <f t="shared" si="0"/>
        <v>69.35866983372921</v>
      </c>
      <c r="E11" s="7">
        <v>129</v>
      </c>
      <c r="F11" s="169">
        <f t="shared" si="1"/>
        <v>30.641330166270784</v>
      </c>
    </row>
  </sheetData>
  <sheetProtection/>
  <mergeCells count="6">
    <mergeCell ref="A1:F1"/>
    <mergeCell ref="E2:F2"/>
    <mergeCell ref="A3:A4"/>
    <mergeCell ref="B3:B4"/>
    <mergeCell ref="C3:D3"/>
    <mergeCell ref="E3:F3"/>
  </mergeCells>
  <printOptions horizontalCentered="1"/>
  <pageMargins left="0.7480314960629921" right="0.7480314960629921" top="0.3937007874015748" bottom="0.3937007874015748" header="0.5118110236220472" footer="0.5118110236220472"/>
  <pageSetup cellComments="asDisplayed" fitToHeight="1" fitToWidth="1" horizontalDpi="600" verticalDpi="600" orientation="landscape" pageOrder="overThenDown" paperSize="9" r:id="rId2"/>
  <ignoredErrors>
    <ignoredError sqref="D11 F11 F5:F9 D5:D9" evalError="1"/>
  </ignoredErrors>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G11"/>
  <sheetViews>
    <sheetView zoomScaleSheetLayoutView="100" zoomScalePageLayoutView="70" workbookViewId="0" topLeftCell="A1">
      <selection activeCell="A1" sqref="A1:F11"/>
    </sheetView>
  </sheetViews>
  <sheetFormatPr defaultColWidth="9.00390625" defaultRowHeight="16.5"/>
  <cols>
    <col min="1" max="1" width="20.75390625" style="12" customWidth="1"/>
    <col min="2" max="2" width="18.75390625" style="12" customWidth="1"/>
    <col min="3" max="5" width="16.75390625" style="12" customWidth="1"/>
    <col min="6" max="6" width="16.75390625" style="17" customWidth="1"/>
    <col min="7" max="16384" width="9.00390625" style="12" customWidth="1"/>
  </cols>
  <sheetData>
    <row r="1" spans="1:6" s="13" customFormat="1" ht="49.5" customHeight="1">
      <c r="A1" s="265" t="s">
        <v>163</v>
      </c>
      <c r="B1" s="265"/>
      <c r="C1" s="265"/>
      <c r="D1" s="265"/>
      <c r="E1" s="265"/>
      <c r="F1" s="265"/>
    </row>
    <row r="2" spans="1:6" s="13" customFormat="1" ht="24.75" customHeight="1" thickBot="1">
      <c r="A2" s="53"/>
      <c r="B2" s="53"/>
      <c r="C2" s="53"/>
      <c r="D2" s="53"/>
      <c r="E2" s="266" t="s">
        <v>50</v>
      </c>
      <c r="F2" s="266"/>
    </row>
    <row r="3" spans="1:7" s="1" customFormat="1" ht="36" customHeight="1">
      <c r="A3" s="267" t="s">
        <v>83</v>
      </c>
      <c r="B3" s="268" t="s">
        <v>20</v>
      </c>
      <c r="C3" s="270" t="s">
        <v>4</v>
      </c>
      <c r="D3" s="271"/>
      <c r="E3" s="270" t="s">
        <v>5</v>
      </c>
      <c r="F3" s="272"/>
      <c r="G3" s="4"/>
    </row>
    <row r="4" spans="1:7" s="1" customFormat="1" ht="36" customHeight="1" thickBot="1">
      <c r="A4" s="256"/>
      <c r="B4" s="269"/>
      <c r="C4" s="54" t="s">
        <v>52</v>
      </c>
      <c r="D4" s="111" t="s">
        <v>101</v>
      </c>
      <c r="E4" s="110" t="s">
        <v>52</v>
      </c>
      <c r="F4" s="112" t="s">
        <v>101</v>
      </c>
      <c r="G4" s="4"/>
    </row>
    <row r="5" spans="1:7" ht="36" customHeight="1">
      <c r="A5" s="15" t="s">
        <v>84</v>
      </c>
      <c r="B5" s="152">
        <v>2316</v>
      </c>
      <c r="C5" s="149">
        <v>909</v>
      </c>
      <c r="D5" s="180">
        <f aca="true" t="shared" si="0" ref="D5:D11">C5*100/B5</f>
        <v>39.248704663212436</v>
      </c>
      <c r="E5" s="149">
        <v>1407</v>
      </c>
      <c r="F5" s="186">
        <f aca="true" t="shared" si="1" ref="F5:F11">E5*100/B5</f>
        <v>60.751295336787564</v>
      </c>
      <c r="G5" s="17"/>
    </row>
    <row r="6" spans="1:6" ht="36" customHeight="1">
      <c r="A6" s="15" t="s">
        <v>85</v>
      </c>
      <c r="B6" s="153">
        <v>2219</v>
      </c>
      <c r="C6" s="150">
        <v>907</v>
      </c>
      <c r="D6" s="180">
        <f t="shared" si="0"/>
        <v>40.87426768814782</v>
      </c>
      <c r="E6" s="150">
        <v>1312</v>
      </c>
      <c r="F6" s="187">
        <f t="shared" si="1"/>
        <v>59.12573231185218</v>
      </c>
    </row>
    <row r="7" spans="1:6" ht="36" customHeight="1">
      <c r="A7" s="15" t="s">
        <v>86</v>
      </c>
      <c r="B7" s="153">
        <v>2000</v>
      </c>
      <c r="C7" s="150">
        <v>870</v>
      </c>
      <c r="D7" s="180">
        <f t="shared" si="0"/>
        <v>43.5</v>
      </c>
      <c r="E7" s="150">
        <v>1130</v>
      </c>
      <c r="F7" s="187">
        <f t="shared" si="1"/>
        <v>56.5</v>
      </c>
    </row>
    <row r="8" spans="1:6" ht="36" customHeight="1">
      <c r="A8" s="15" t="s">
        <v>87</v>
      </c>
      <c r="B8" s="153">
        <v>1867</v>
      </c>
      <c r="C8" s="150">
        <v>843</v>
      </c>
      <c r="D8" s="180">
        <f t="shared" si="0"/>
        <v>45.15265131226567</v>
      </c>
      <c r="E8" s="150">
        <v>1024</v>
      </c>
      <c r="F8" s="187">
        <f t="shared" si="1"/>
        <v>54.84734868773433</v>
      </c>
    </row>
    <row r="9" spans="1:6" ht="36" customHeight="1">
      <c r="A9" s="15" t="s">
        <v>88</v>
      </c>
      <c r="B9" s="153">
        <v>2181</v>
      </c>
      <c r="C9" s="150">
        <v>967</v>
      </c>
      <c r="D9" s="180">
        <f t="shared" si="0"/>
        <v>44.33745988078863</v>
      </c>
      <c r="E9" s="150">
        <v>1214</v>
      </c>
      <c r="F9" s="187">
        <f t="shared" si="1"/>
        <v>55.66254011921137</v>
      </c>
    </row>
    <row r="10" spans="1:6" ht="36" customHeight="1">
      <c r="A10" s="15" t="s">
        <v>158</v>
      </c>
      <c r="B10" s="153">
        <v>2286</v>
      </c>
      <c r="C10" s="150">
        <v>1055</v>
      </c>
      <c r="D10" s="180">
        <f>C10*100/B10</f>
        <v>46.15048118985127</v>
      </c>
      <c r="E10" s="150">
        <v>1219</v>
      </c>
      <c r="F10" s="187">
        <f>E10*100/B10</f>
        <v>53.32458442694663</v>
      </c>
    </row>
    <row r="11" spans="1:6" ht="36" customHeight="1" thickBot="1">
      <c r="A11" s="106" t="s">
        <v>159</v>
      </c>
      <c r="B11" s="154">
        <v>3097</v>
      </c>
      <c r="C11" s="151">
        <v>1521</v>
      </c>
      <c r="D11" s="185">
        <f t="shared" si="0"/>
        <v>49.112043913464646</v>
      </c>
      <c r="E11" s="151">
        <v>1576</v>
      </c>
      <c r="F11" s="188">
        <f t="shared" si="1"/>
        <v>50.887956086535354</v>
      </c>
    </row>
    <row r="12" ht="30" customHeight="1"/>
  </sheetData>
  <sheetProtection/>
  <mergeCells count="6">
    <mergeCell ref="A3:A4"/>
    <mergeCell ref="A1:F1"/>
    <mergeCell ref="E3:F3"/>
    <mergeCell ref="B3:B4"/>
    <mergeCell ref="C3:D3"/>
    <mergeCell ref="E2:F2"/>
  </mergeCells>
  <printOptions horizontalCentered="1"/>
  <pageMargins left="0.7480314960629921" right="0.7480314960629921" top="0.984251968503937" bottom="0.984251968503937" header="0.5118110236220472" footer="0.5118110236220472"/>
  <pageSetup cellComments="asDisplayed" fitToHeight="0" fitToWidth="1" horizontalDpi="600" verticalDpi="600" orientation="landscape" pageOrder="overThenDown" paperSize="9" r:id="rId2"/>
  <ignoredErrors>
    <ignoredError sqref="D11 F11 F5:F9 D6:D9"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新北市政府主計處</dc:creator>
  <cp:keywords/>
  <dc:description/>
  <cp:lastModifiedBy>李美慧</cp:lastModifiedBy>
  <cp:lastPrinted>2017-03-01T01:15:14Z</cp:lastPrinted>
  <dcterms:created xsi:type="dcterms:W3CDTF">2001-11-16T05:33:35Z</dcterms:created>
  <dcterms:modified xsi:type="dcterms:W3CDTF">2017-03-08T01:14:10Z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